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M ARNOLD\Documents\Ikaso\IN FSSA\PA UM\2018\RFP\For Posting\"/>
    </mc:Choice>
  </mc:AlternateContent>
  <bookViews>
    <workbookView xWindow="0" yWindow="0" windowWidth="20490" windowHeight="9195" tabRatio="868"/>
  </bookViews>
  <sheets>
    <sheet name="Instructions" sheetId="4" r:id="rId1"/>
    <sheet name="Cost Summary" sheetId="2" r:id="rId2"/>
    <sheet name="Prior Authorization" sheetId="3" r:id="rId3"/>
    <sheet name="Utilization Management" sheetId="5" r:id="rId4"/>
    <sheet name="Right Choices Program" sheetId="6" r:id="rId5"/>
    <sheet name="Additional Services" sheetId="7" r:id="rId6"/>
  </sheets>
  <definedNames>
    <definedName name="_xlnm.Print_Area" localSheetId="5">'Additional Services'!$B$2:$C$31</definedName>
    <definedName name="_xlnm.Print_Area" localSheetId="1">'Cost Summary'!$B$2:$E$31</definedName>
    <definedName name="_xlnm.Print_Area" localSheetId="0">Instructions!$B$2:$C$35</definedName>
    <definedName name="_xlnm.Print_Area" localSheetId="2">'Prior Authorization'!$B$2:$D$39</definedName>
    <definedName name="_xlnm.Print_Area" localSheetId="4">'Right Choices Program'!$B$2:$D$19</definedName>
    <definedName name="_xlnm.Print_Area" localSheetId="3">'Utilization Management'!$B$2:$D$40</definedName>
    <definedName name="_xlnm.Print_Titles" localSheetId="1">'Cost Summary'!$2:$3</definedName>
  </definedNames>
  <calcPr calcId="152511"/>
</workbook>
</file>

<file path=xl/calcChain.xml><?xml version="1.0" encoding="utf-8"?>
<calcChain xmlns="http://schemas.openxmlformats.org/spreadsheetml/2006/main">
  <c r="B29" i="7" l="1"/>
  <c r="B16" i="6"/>
  <c r="B22" i="5"/>
  <c r="D18" i="6"/>
  <c r="B10" i="6"/>
  <c r="B33" i="5"/>
  <c r="E22" i="2"/>
  <c r="D35" i="5"/>
  <c r="D39" i="3"/>
  <c r="E16" i="2"/>
  <c r="B37" i="3"/>
  <c r="D24" i="5"/>
  <c r="C11" i="3"/>
  <c r="B19" i="7"/>
  <c r="E31" i="2"/>
  <c r="E30" i="2"/>
  <c r="E29" i="2"/>
  <c r="C6" i="7"/>
  <c r="C6" i="6"/>
  <c r="C6" i="5"/>
  <c r="D5" i="2"/>
  <c r="C6" i="3"/>
  <c r="D18" i="5"/>
  <c r="D29" i="3"/>
  <c r="E14" i="2"/>
  <c r="B27" i="3"/>
  <c r="D12" i="6"/>
  <c r="E26" i="2"/>
  <c r="D34" i="3"/>
  <c r="E15" i="2"/>
  <c r="B32" i="3"/>
  <c r="B14" i="7"/>
  <c r="B9" i="7"/>
  <c r="B38" i="5"/>
  <c r="B28" i="5"/>
  <c r="B16" i="5"/>
  <c r="B9" i="5"/>
  <c r="D40" i="5"/>
  <c r="E23" i="2"/>
  <c r="D30" i="5"/>
  <c r="E21" i="2"/>
  <c r="D11" i="5"/>
  <c r="E19" i="2"/>
  <c r="B21" i="3"/>
  <c r="B15" i="3"/>
  <c r="B9" i="3"/>
  <c r="D23" i="3"/>
  <c r="E13" i="2"/>
  <c r="D17" i="3"/>
  <c r="E12" i="2"/>
  <c r="D11" i="3"/>
  <c r="E11" i="2"/>
  <c r="E20" i="2"/>
  <c r="E7" i="2" l="1"/>
  <c r="E8" i="2" s="1"/>
</calcChain>
</file>

<file path=xl/sharedStrings.xml><?xml version="1.0" encoding="utf-8"?>
<sst xmlns="http://schemas.openxmlformats.org/spreadsheetml/2006/main" count="184" uniqueCount="109">
  <si>
    <t>Respondent Name:</t>
  </si>
  <si>
    <t>Utilization Management Services</t>
  </si>
  <si>
    <t>Prior Authorization Services</t>
  </si>
  <si>
    <t>$ per Completed Review</t>
  </si>
  <si>
    <t>Focused Studies</t>
  </si>
  <si>
    <t>Peer Reviews</t>
  </si>
  <si>
    <t>$ per Processed Line Request</t>
  </si>
  <si>
    <t>TBI Services</t>
  </si>
  <si>
    <t>Note: Advanced Imaging Prior Authorizations are applicable only after rule change by State to require PA for Advanced Imaging.</t>
  </si>
  <si>
    <t>Note: Reviews for elective inpatient admissions should be applied only to non-DRG based services such as rehabilitation and behavioral health, including PRTF.</t>
  </si>
  <si>
    <t>Total Cost per Year (Calc)</t>
  </si>
  <si>
    <t>Total Cost per Year (Calc.)</t>
  </si>
  <si>
    <t>Cost Summary</t>
  </si>
  <si>
    <t># of TBI and PRTF PAs per Year</t>
  </si>
  <si>
    <t># of Adv Imaging PAs per Year</t>
  </si>
  <si>
    <t># of Reviews per Year</t>
  </si>
  <si>
    <t># of Studies per Year</t>
  </si>
  <si>
    <t>Additional Services</t>
  </si>
  <si>
    <t>Attachment E - Cost Proposal</t>
  </si>
  <si>
    <t>RCP Services</t>
  </si>
  <si>
    <t>Prior Authorization - TBI and PRTF</t>
  </si>
  <si>
    <t>RFP Section (For Reference)</t>
  </si>
  <si>
    <t>Utilization Management</t>
  </si>
  <si>
    <t>Prior Authorization</t>
  </si>
  <si>
    <t>Right Choices Program</t>
  </si>
  <si>
    <t>Instructions</t>
  </si>
  <si>
    <t>Prior Authorization - Advanced Imaging</t>
  </si>
  <si>
    <t>Reviews for Elective Inpatient Admissions</t>
  </si>
  <si>
    <t>Please enter the per completed review cost the Respondent proposes for Reviews for Elective Inpatient Admissions.</t>
  </si>
  <si>
    <t>Please enter the per line request cost the Respondent proposes for Prior Authorization (Excluding PA for TBI, PRTF, and Advanced Imaging).</t>
  </si>
  <si>
    <t>Please enter the per line request cost the Respondent proposes for Prior Authorization for TBI and PRTF.</t>
  </si>
  <si>
    <t>Please enter the per line request cost the Respondent proposes for Prior Authorization for Advanced Imaging.</t>
  </si>
  <si>
    <t>RCP Duties</t>
  </si>
  <si>
    <t>Single Case Agreements</t>
  </si>
  <si>
    <t>Please enter the per completed review cost the Respondent proposes for Focused Studies.</t>
  </si>
  <si>
    <t>Special Case Considerations</t>
  </si>
  <si>
    <t>1.1 - 1.5</t>
  </si>
  <si>
    <t>1.7.1</t>
  </si>
  <si>
    <t>1.7.2</t>
  </si>
  <si>
    <t>1.7.3</t>
  </si>
  <si>
    <t>1.7.4</t>
  </si>
  <si>
    <t>Below are specific instructions for each section of the Cost Proposal.</t>
  </si>
  <si>
    <t>$ per Completed Study</t>
  </si>
  <si>
    <t>Billable Prior Authorization Requests</t>
  </si>
  <si>
    <t>Billable Prior Authorization Requests - TBI and PRTF</t>
  </si>
  <si>
    <t>Billable Prior Authorization Requests - Advanced Imaging</t>
  </si>
  <si>
    <t>Please enter the per completed review cost the Respondent proposes for PA Policy Draft Reviews.</t>
  </si>
  <si>
    <t>Section-Specific Instructions:</t>
  </si>
  <si>
    <t>General Instructions:</t>
  </si>
  <si>
    <t>Note: TBI and PRTF Prior Authorizations are priced separately due to their complex nature compared to other services.</t>
  </si>
  <si>
    <t>Utilization Management Care Coordination Services</t>
  </si>
  <si>
    <t>Members</t>
  </si>
  <si>
    <t>1-50</t>
  </si>
  <si>
    <t>51-100</t>
  </si>
  <si>
    <t>101-150</t>
  </si>
  <si>
    <t>200+</t>
  </si>
  <si>
    <t>Location 22 Services</t>
  </si>
  <si>
    <t>PA Policy Draft Reviews</t>
  </si>
  <si>
    <t>Policy Draft Reviews</t>
  </si>
  <si>
    <t>PA Policy Drafts</t>
  </si>
  <si>
    <t>Please enter the total monthly per member cost the Respondent proposes for providing care coordination for FFS members who have the potential to overutilize Medicaid services. Pricing is tiered; so please fill out all yellow shaded regions.</t>
  </si>
  <si>
    <t>Please enter the per claim cost the Respondent proposes for Location 22 Services.</t>
  </si>
  <si>
    <t>$ per Claim</t>
  </si>
  <si>
    <t># of Claims per Year</t>
  </si>
  <si>
    <t>Prior Authorization Cost Components</t>
  </si>
  <si>
    <t>Utilization Management Cost Components</t>
  </si>
  <si>
    <t>Right Choices Program Cost Components</t>
  </si>
  <si>
    <t>Additional Services Cost Components</t>
  </si>
  <si>
    <t>Fixed $ per Month</t>
  </si>
  <si>
    <t>Note: A “processed” line request is defined as a line-item of a prior authorization request that has been approved, modified, rejected, denied, or determined that prior authorization is not required.  Contractor may only invoice the State once per PA processed.  For example, if a PA is modified and the provider requests an Administrative Review, which is later approved, the PA can only be invoiced once.</t>
  </si>
  <si>
    <t>Approximate member count</t>
  </si>
  <si>
    <t>Approximate SCAs per Year</t>
  </si>
  <si>
    <t>Approximate SCCs per Year</t>
  </si>
  <si>
    <t>Approximate Out-of-State TBI Members</t>
  </si>
  <si>
    <t>Fixed $ per SCA</t>
  </si>
  <si>
    <t>Fixed $ per SCC</t>
  </si>
  <si>
    <t>$ per Member per Month</t>
  </si>
  <si>
    <t>Please enter the total monthly fixed cost the Respondent proposes for managing the out-of-state FFS TBI population.</t>
  </si>
  <si>
    <t>Please enter the total per instance fixed cost the Respondent proposes for managing Single Case Agreements.</t>
  </si>
  <si>
    <t>Please enter the total per instance fixed cost the Respondent proposes for managing and developing authorizations for Special Case Considerations.</t>
  </si>
  <si>
    <t>151-200</t>
  </si>
  <si>
    <t>Cost per Year</t>
  </si>
  <si>
    <t>Estimated 4 Year Total Cost</t>
  </si>
  <si>
    <t># of PAs per Year</t>
  </si>
  <si>
    <t>Note: This estimate will be used for evaluation purposes.</t>
  </si>
  <si>
    <t>Note: This estimate will be used for reference only.</t>
  </si>
  <si>
    <t>Surveys</t>
  </si>
  <si>
    <t>Please enter the per survey cost the Respondent proposes for surveying providers about the Contractor's services.</t>
  </si>
  <si>
    <t>$ per Survey</t>
  </si>
  <si>
    <t># of Surveys per Year</t>
  </si>
  <si>
    <t>Reviews from Independent Review Organizations</t>
  </si>
  <si>
    <t xml:space="preserve">Peer Review Studies </t>
  </si>
  <si>
    <t>Peer Review Studies</t>
  </si>
  <si>
    <t xml:space="preserve">Reviews from Independent Review Organizations  </t>
  </si>
  <si>
    <t>Please enter the per completed review cost the Respondent proposes for Peer Review Studies.</t>
  </si>
  <si>
    <t>Please enter the per completed review cost the Respondent proposes for Reviews from Independent Review Organizations.</t>
  </si>
  <si>
    <t>Please enter the total monthly fixed cost the Respondent proposes for managing the RCP duties and providing care coordination services for FFS Medicaid members in the RCP.</t>
  </si>
  <si>
    <t>RCP Duties and Care Coordination Services</t>
  </si>
  <si>
    <t>Note: Cost will be evaluated assuming that there are 150 members who require Utilization Management Care Coordination Services.</t>
  </si>
  <si>
    <t>Monthly Fixed Cost</t>
  </si>
  <si>
    <t>Insert Respondent Name Here</t>
  </si>
  <si>
    <t>Monthly Per Member Cost</t>
  </si>
  <si>
    <t>Alternative Pricing Scenario: Please enter the total monthly per member cost the Respondent proposes for managing the out-of-state FFS TBI population.</t>
  </si>
  <si>
    <t>Alternative Pricing Scenario: Please enter the total monthly per member cost the Respondent proposes for managing the RCP duties and providing care coordination services for FFS Medicaid members in the RCP.</t>
  </si>
  <si>
    <t xml:space="preserve">Please fill in all yellow shaded regions across all tabs of this Excel file. Please do not edit or create any additional columns or rows. The items filled out will be used to assign Cost points. All quantities listed are estimates unless otherwise stated. </t>
  </si>
  <si>
    <t>State of Indiana, RFP 19-049</t>
  </si>
  <si>
    <t>Mod Pool</t>
  </si>
  <si>
    <t>$ per Hour</t>
  </si>
  <si>
    <t>Please enter the hourly rate the Respondent proposes for all additional work as may be approved by the State (e.g., recertification; see Attachment D, Section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</si>
</sst>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1" x14ac:knownFonts="1">
    <font>
      <sz val="10"/>
      <name val="Arial"/>
    </font>
    <font>
      <sz val="10"/>
      <name val="Arial"/>
      <family val="2"/>
    </font>
    <font>
      <sz val="8"/>
      <name val="Arial"/>
      <family val="2"/>
    </font>
    <font>
      <b/>
      <sz val="12"/>
      <name val="Garamond"/>
      <family val="1"/>
    </font>
    <font>
      <b/>
      <sz val="14"/>
      <name val="Garamond"/>
      <family val="1"/>
    </font>
    <font>
      <sz val="12"/>
      <name val="Garamond"/>
      <family val="1"/>
    </font>
    <font>
      <b/>
      <u/>
      <sz val="12"/>
      <name val="Garamond"/>
      <family val="1"/>
    </font>
    <font>
      <i/>
      <sz val="12"/>
      <name val="Garamond"/>
      <family val="1"/>
    </font>
    <font>
      <sz val="12"/>
      <color indexed="8"/>
      <name val="Garamond"/>
      <family val="1"/>
    </font>
    <font>
      <b/>
      <sz val="12"/>
      <color rgb="FFFF0000"/>
      <name val="Garamond"/>
      <family val="1"/>
    </font>
    <font>
      <sz val="12"/>
      <color rgb="FFFF0000"/>
      <name val="Garamond"/>
      <family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151">
    <xf numFmtId="0" fontId="0" fillId="0" borderId="0" xfId="0"/>
    <xf numFmtId="0" fontId="3" fillId="2" borderId="0" xfId="0" applyFont="1" applyFill="1" applyAlignment="1">
      <alignment horizontal="left" vertical="top"/>
    </xf>
    <xf numFmtId="0" fontId="5" fillId="0" borderId="0" xfId="0" applyFont="1"/>
    <xf numFmtId="0" fontId="3" fillId="2" borderId="0" xfId="0" applyFont="1" applyFill="1" applyAlignment="1" applyProtection="1">
      <alignment vertical="top"/>
      <protection hidden="1"/>
    </xf>
    <xf numFmtId="0" fontId="5" fillId="0" borderId="0" xfId="0" applyFont="1" applyAlignment="1">
      <alignment vertical="top"/>
    </xf>
    <xf numFmtId="0" fontId="3" fillId="2" borderId="0" xfId="0" applyFont="1" applyFill="1" applyAlignment="1" applyProtection="1">
      <alignment horizontal="right" vertical="center" wrapText="1"/>
      <protection hidden="1"/>
    </xf>
    <xf numFmtId="0" fontId="5" fillId="0" borderId="0" xfId="0" applyNumberFormat="1" applyFont="1" applyFill="1" applyBorder="1" applyAlignment="1" applyProtection="1">
      <alignment horizontal="center"/>
    </xf>
    <xf numFmtId="0" fontId="6" fillId="2" borderId="0" xfId="0" applyNumberFormat="1" applyFont="1" applyFill="1" applyBorder="1" applyAlignment="1" applyProtection="1">
      <alignment horizontal="left" vertical="top" wrapText="1"/>
    </xf>
    <xf numFmtId="0" fontId="5" fillId="2" borderId="0" xfId="0" applyNumberFormat="1" applyFont="1" applyFill="1" applyBorder="1" applyAlignment="1" applyProtection="1">
      <alignment horizontal="left" vertical="top" wrapText="1"/>
    </xf>
    <xf numFmtId="0" fontId="5" fillId="2" borderId="0" xfId="0" applyNumberFormat="1" applyFont="1" applyFill="1" applyAlignment="1" applyProtection="1">
      <alignment horizontal="left" wrapText="1"/>
    </xf>
    <xf numFmtId="0" fontId="3" fillId="0" borderId="9" xfId="0" applyFont="1" applyBorder="1" applyAlignment="1">
      <alignment vertical="top"/>
    </xf>
    <xf numFmtId="0" fontId="5" fillId="2" borderId="8" xfId="0" applyNumberFormat="1" applyFont="1" applyFill="1" applyBorder="1" applyAlignment="1" applyProtection="1">
      <alignment horizontal="left" vertical="top" wrapText="1"/>
    </xf>
    <xf numFmtId="0" fontId="5" fillId="2" borderId="2" xfId="0" applyNumberFormat="1" applyFont="1" applyFill="1" applyBorder="1" applyAlignment="1" applyProtection="1">
      <alignment vertical="top" wrapText="1"/>
    </xf>
    <xf numFmtId="0" fontId="5" fillId="2" borderId="0" xfId="0" applyNumberFormat="1" applyFont="1" applyFill="1" applyAlignment="1" applyProtection="1">
      <alignment wrapText="1"/>
    </xf>
    <xf numFmtId="0" fontId="5" fillId="2" borderId="2" xfId="0" applyNumberFormat="1" applyFont="1" applyFill="1" applyBorder="1" applyAlignment="1" applyProtection="1">
      <alignment horizontal="left" vertical="top" wrapText="1"/>
    </xf>
    <xf numFmtId="0" fontId="5" fillId="2" borderId="7" xfId="0" applyNumberFormat="1" applyFont="1" applyFill="1" applyBorder="1" applyAlignment="1" applyProtection="1">
      <alignment horizontal="left" vertical="top" wrapText="1"/>
    </xf>
    <xf numFmtId="0" fontId="5" fillId="2" borderId="7" xfId="0" applyNumberFormat="1" applyFont="1" applyFill="1" applyBorder="1" applyAlignment="1" applyProtection="1">
      <alignment vertical="top" wrapText="1"/>
    </xf>
    <xf numFmtId="0" fontId="5" fillId="2" borderId="0" xfId="0" applyNumberFormat="1" applyFont="1" applyFill="1" applyBorder="1" applyAlignment="1" applyProtection="1">
      <alignment vertical="top" wrapText="1"/>
    </xf>
    <xf numFmtId="0" fontId="3" fillId="0" borderId="0" xfId="0" applyFont="1" applyBorder="1" applyAlignment="1">
      <alignment vertical="top" wrapText="1"/>
    </xf>
    <xf numFmtId="0" fontId="5" fillId="0" borderId="0" xfId="0" applyFont="1" applyBorder="1" applyAlignment="1">
      <alignment vertical="top"/>
    </xf>
    <xf numFmtId="0" fontId="5" fillId="0" borderId="2" xfId="0" applyFont="1" applyBorder="1" applyAlignment="1">
      <alignment vertical="top" wrapText="1"/>
    </xf>
    <xf numFmtId="0" fontId="5" fillId="2" borderId="2" xfId="0" applyNumberFormat="1" applyFont="1" applyFill="1" applyBorder="1" applyAlignment="1" applyProtection="1">
      <alignment wrapText="1"/>
    </xf>
    <xf numFmtId="0" fontId="5" fillId="2" borderId="0" xfId="0" applyNumberFormat="1" applyFont="1" applyFill="1" applyBorder="1" applyAlignment="1" applyProtection="1">
      <alignment wrapText="1"/>
    </xf>
    <xf numFmtId="0" fontId="5" fillId="0" borderId="0" xfId="0" applyFont="1" applyBorder="1" applyAlignment="1">
      <alignment vertical="top" wrapText="1"/>
    </xf>
    <xf numFmtId="0" fontId="3" fillId="0" borderId="9" xfId="0" applyFont="1" applyBorder="1" applyAlignment="1">
      <alignment vertical="top" wrapText="1"/>
    </xf>
    <xf numFmtId="0" fontId="7" fillId="0" borderId="0" xfId="0" applyFont="1" applyBorder="1" applyAlignment="1">
      <alignment vertical="top" wrapText="1"/>
    </xf>
    <xf numFmtId="0" fontId="5" fillId="0" borderId="0" xfId="0" applyFont="1" applyBorder="1"/>
    <xf numFmtId="0" fontId="5" fillId="0" borderId="7" xfId="0" applyFont="1" applyBorder="1" applyAlignment="1">
      <alignment vertical="top" wrapText="1"/>
    </xf>
    <xf numFmtId="0" fontId="4" fillId="2" borderId="0" xfId="0" applyFont="1" applyFill="1" applyAlignment="1">
      <alignment horizontal="left" vertical="top"/>
    </xf>
    <xf numFmtId="0" fontId="3" fillId="2" borderId="0" xfId="0" applyFont="1" applyFill="1" applyAlignment="1">
      <alignment horizontal="left"/>
    </xf>
    <xf numFmtId="0" fontId="5" fillId="2" borderId="0" xfId="2" applyFont="1" applyFill="1" applyAlignment="1" applyProtection="1">
      <alignment horizontal="right"/>
      <protection hidden="1"/>
    </xf>
    <xf numFmtId="0" fontId="5" fillId="2" borderId="0" xfId="0" applyNumberFormat="1" applyFont="1" applyFill="1" applyProtection="1">
      <protection hidden="1"/>
    </xf>
    <xf numFmtId="0" fontId="5" fillId="2" borderId="0" xfId="0" applyFont="1" applyFill="1" applyAlignment="1" applyProtection="1">
      <alignment horizontal="center" wrapText="1"/>
      <protection hidden="1"/>
    </xf>
    <xf numFmtId="0" fontId="5" fillId="2" borderId="0" xfId="0" applyFont="1" applyFill="1" applyProtection="1"/>
    <xf numFmtId="0" fontId="5" fillId="2" borderId="0" xfId="2" applyFont="1" applyFill="1" applyProtection="1">
      <protection hidden="1"/>
    </xf>
    <xf numFmtId="0" fontId="5" fillId="2" borderId="0" xfId="2" applyFont="1" applyFill="1" applyProtection="1"/>
    <xf numFmtId="0" fontId="5" fillId="2" borderId="0" xfId="0" applyFont="1" applyFill="1" applyProtection="1">
      <protection hidden="1"/>
    </xf>
    <xf numFmtId="0" fontId="3" fillId="2" borderId="0" xfId="0" applyFont="1" applyFill="1" applyProtection="1">
      <protection hidden="1"/>
    </xf>
    <xf numFmtId="0" fontId="5" fillId="0" borderId="0" xfId="0" applyNumberFormat="1" applyFont="1" applyProtection="1">
      <protection hidden="1"/>
    </xf>
    <xf numFmtId="0" fontId="5" fillId="2" borderId="0" xfId="0" applyFont="1" applyFill="1" applyAlignment="1" applyProtection="1">
      <alignment horizontal="center" wrapText="1"/>
    </xf>
    <xf numFmtId="0" fontId="5" fillId="2" borderId="0" xfId="0" applyFont="1" applyFill="1" applyAlignment="1" applyProtection="1">
      <alignment horizontal="left" vertical="top" wrapText="1"/>
      <protection hidden="1"/>
    </xf>
    <xf numFmtId="0" fontId="5" fillId="2" borderId="0" xfId="2" applyFont="1" applyFill="1" applyAlignment="1" applyProtection="1">
      <alignment horizontal="left"/>
      <protection hidden="1"/>
    </xf>
    <xf numFmtId="0" fontId="8" fillId="2" borderId="0" xfId="2" applyFont="1" applyFill="1" applyBorder="1" applyAlignment="1" applyProtection="1">
      <alignment horizontal="left" vertical="top"/>
      <protection hidden="1"/>
    </xf>
    <xf numFmtId="0" fontId="5" fillId="2" borderId="0" xfId="2" applyFont="1" applyFill="1" applyAlignment="1" applyProtection="1">
      <alignment horizontal="left"/>
    </xf>
    <xf numFmtId="44" fontId="3" fillId="4" borderId="3" xfId="0" applyNumberFormat="1" applyFont="1" applyFill="1" applyBorder="1" applyAlignment="1" applyProtection="1">
      <alignment horizontal="center" vertical="center" wrapText="1"/>
    </xf>
    <xf numFmtId="44" fontId="3" fillId="4" borderId="4" xfId="0" applyNumberFormat="1" applyFont="1" applyFill="1" applyBorder="1" applyAlignment="1" applyProtection="1">
      <alignment horizontal="center" vertical="center" wrapText="1"/>
    </xf>
    <xf numFmtId="0" fontId="6" fillId="2" borderId="0" xfId="2" applyFont="1" applyFill="1" applyProtection="1"/>
    <xf numFmtId="0" fontId="5" fillId="2" borderId="2" xfId="2" applyFont="1" applyFill="1" applyBorder="1" applyAlignment="1" applyProtection="1">
      <alignment horizontal="left" vertical="center"/>
    </xf>
    <xf numFmtId="44" fontId="5" fillId="4" borderId="2" xfId="0" applyNumberFormat="1" applyFont="1" applyFill="1" applyBorder="1" applyAlignment="1" applyProtection="1">
      <alignment horizontal="center" wrapText="1"/>
    </xf>
    <xf numFmtId="0" fontId="5" fillId="2" borderId="2" xfId="2" applyFont="1" applyFill="1" applyBorder="1" applyAlignment="1" applyProtection="1">
      <alignment horizontal="left"/>
    </xf>
    <xf numFmtId="0" fontId="5" fillId="2" borderId="1" xfId="2" applyFont="1" applyFill="1" applyBorder="1" applyAlignment="1" applyProtection="1">
      <alignment horizontal="left"/>
    </xf>
    <xf numFmtId="0" fontId="5" fillId="2" borderId="16" xfId="0" applyNumberFormat="1" applyFont="1" applyFill="1" applyBorder="1" applyAlignment="1" applyProtection="1">
      <alignment horizontal="left"/>
    </xf>
    <xf numFmtId="0" fontId="5" fillId="2" borderId="6" xfId="0" applyNumberFormat="1" applyFont="1" applyFill="1" applyBorder="1" applyAlignment="1" applyProtection="1">
      <alignment horizontal="left"/>
    </xf>
    <xf numFmtId="44" fontId="5" fillId="4" borderId="5" xfId="0" applyNumberFormat="1" applyFont="1" applyFill="1" applyBorder="1" applyAlignment="1" applyProtection="1">
      <alignment horizontal="center" wrapText="1"/>
    </xf>
    <xf numFmtId="0" fontId="5" fillId="2" borderId="1" xfId="0" applyNumberFormat="1" applyFont="1" applyFill="1" applyBorder="1" applyAlignment="1" applyProtection="1">
      <alignment horizontal="left"/>
    </xf>
    <xf numFmtId="0" fontId="5" fillId="2" borderId="5" xfId="0" applyNumberFormat="1" applyFont="1" applyFill="1" applyBorder="1" applyAlignment="1" applyProtection="1">
      <alignment horizontal="left"/>
    </xf>
    <xf numFmtId="0" fontId="5" fillId="2" borderId="0" xfId="2" applyFont="1" applyFill="1" applyBorder="1" applyAlignment="1" applyProtection="1">
      <alignment horizontal="left"/>
    </xf>
    <xf numFmtId="0" fontId="5" fillId="2" borderId="0" xfId="0" applyNumberFormat="1" applyFont="1" applyFill="1" applyBorder="1" applyAlignment="1" applyProtection="1">
      <alignment horizontal="left"/>
    </xf>
    <xf numFmtId="44" fontId="5" fillId="0" borderId="0" xfId="0" applyNumberFormat="1" applyFont="1" applyFill="1" applyBorder="1" applyAlignment="1" applyProtection="1">
      <alignment horizontal="center" wrapText="1"/>
    </xf>
    <xf numFmtId="0" fontId="6" fillId="2" borderId="0" xfId="0" applyNumberFormat="1" applyFont="1" applyFill="1" applyBorder="1" applyAlignment="1" applyProtection="1">
      <alignment horizontal="left"/>
    </xf>
    <xf numFmtId="0" fontId="5" fillId="2" borderId="2" xfId="0" applyNumberFormat="1" applyFont="1" applyFill="1" applyBorder="1" applyAlignment="1" applyProtection="1">
      <alignment horizontal="left"/>
    </xf>
    <xf numFmtId="44" fontId="5" fillId="0" borderId="10" xfId="0" applyNumberFormat="1" applyFont="1" applyFill="1" applyBorder="1" applyAlignment="1" applyProtection="1">
      <alignment horizontal="center" wrapText="1"/>
    </xf>
    <xf numFmtId="44" fontId="5" fillId="0" borderId="15" xfId="0" applyNumberFormat="1" applyFont="1" applyFill="1" applyBorder="1" applyAlignment="1" applyProtection="1">
      <alignment horizontal="center" wrapText="1"/>
    </xf>
    <xf numFmtId="0" fontId="5" fillId="2" borderId="10" xfId="0" applyNumberFormat="1" applyFont="1" applyFill="1" applyBorder="1" applyAlignment="1" applyProtection="1">
      <alignment horizontal="left"/>
    </xf>
    <xf numFmtId="44" fontId="5" fillId="5" borderId="0" xfId="0" applyNumberFormat="1" applyFont="1" applyFill="1" applyBorder="1" applyAlignment="1" applyProtection="1">
      <alignment horizontal="center" wrapText="1"/>
    </xf>
    <xf numFmtId="0" fontId="5" fillId="2" borderId="0" xfId="0" applyNumberFormat="1" applyFont="1" applyFill="1" applyProtection="1"/>
    <xf numFmtId="0" fontId="3" fillId="2" borderId="0" xfId="2" quotePrefix="1" applyFont="1" applyFill="1" applyProtection="1"/>
    <xf numFmtId="0" fontId="5" fillId="2" borderId="0" xfId="2" quotePrefix="1" applyFont="1" applyFill="1" applyProtection="1"/>
    <xf numFmtId="0" fontId="9" fillId="2" borderId="0" xfId="0" applyNumberFormat="1" applyFont="1" applyFill="1" applyProtection="1"/>
    <xf numFmtId="0" fontId="10" fillId="2" borderId="0" xfId="0" applyNumberFormat="1" applyFont="1" applyFill="1" applyProtection="1"/>
    <xf numFmtId="44" fontId="5" fillId="2" borderId="0" xfId="1" applyFont="1" applyFill="1" applyProtection="1"/>
    <xf numFmtId="0" fontId="4" fillId="2" borderId="0" xfId="0" applyFont="1" applyFill="1" applyAlignment="1">
      <alignment horizontal="left"/>
    </xf>
    <xf numFmtId="0" fontId="6" fillId="2" borderId="0" xfId="0" applyNumberFormat="1" applyFont="1" applyFill="1" applyAlignment="1" applyProtection="1">
      <alignment horizontal="left"/>
    </xf>
    <xf numFmtId="0" fontId="5" fillId="2" borderId="0" xfId="0" applyFont="1" applyFill="1" applyAlignment="1" applyProtection="1">
      <alignment horizontal="left" wrapText="1"/>
    </xf>
    <xf numFmtId="0" fontId="5" fillId="2" borderId="0" xfId="0" applyFont="1" applyFill="1" applyAlignment="1" applyProtection="1">
      <alignment horizontal="left"/>
    </xf>
    <xf numFmtId="0" fontId="3" fillId="2" borderId="0" xfId="0" applyNumberFormat="1" applyFont="1" applyFill="1" applyAlignment="1" applyProtection="1">
      <alignment horizontal="left"/>
    </xf>
    <xf numFmtId="0" fontId="5" fillId="2" borderId="0" xfId="0" applyNumberFormat="1" applyFont="1" applyFill="1" applyAlignment="1" applyProtection="1">
      <alignment horizontal="left" vertical="top" wrapText="1"/>
    </xf>
    <xf numFmtId="0" fontId="3" fillId="3" borderId="2" xfId="0" applyFont="1" applyFill="1" applyBorder="1" applyAlignment="1" applyProtection="1">
      <alignment horizontal="left" vertical="center"/>
      <protection hidden="1"/>
    </xf>
    <xf numFmtId="0" fontId="5" fillId="2" borderId="0" xfId="0" applyNumberFormat="1" applyFont="1" applyFill="1" applyAlignment="1" applyProtection="1">
      <alignment horizontal="left"/>
    </xf>
    <xf numFmtId="44" fontId="5" fillId="6" borderId="2" xfId="1" applyFont="1" applyFill="1" applyBorder="1" applyAlignment="1" applyProtection="1">
      <alignment horizontal="left"/>
    </xf>
    <xf numFmtId="3" fontId="5" fillId="0" borderId="2" xfId="0" applyNumberFormat="1" applyFont="1" applyFill="1" applyBorder="1" applyAlignment="1" applyProtection="1">
      <alignment horizontal="left"/>
    </xf>
    <xf numFmtId="44" fontId="3" fillId="4" borderId="2" xfId="1" applyFont="1" applyFill="1" applyBorder="1" applyAlignment="1" applyProtection="1">
      <alignment horizontal="left"/>
    </xf>
    <xf numFmtId="0" fontId="10" fillId="2" borderId="0" xfId="0" applyNumberFormat="1" applyFont="1" applyFill="1" applyAlignment="1" applyProtection="1">
      <alignment horizontal="left"/>
    </xf>
    <xf numFmtId="0" fontId="9" fillId="2" borderId="0" xfId="0" applyNumberFormat="1" applyFont="1" applyFill="1" applyAlignment="1" applyProtection="1">
      <alignment horizontal="left"/>
    </xf>
    <xf numFmtId="0" fontId="3" fillId="0" borderId="0" xfId="0" applyNumberFormat="1" applyFont="1" applyFill="1" applyAlignment="1" applyProtection="1">
      <alignment horizontal="left"/>
    </xf>
    <xf numFmtId="0" fontId="5" fillId="0" borderId="0" xfId="0" applyNumberFormat="1" applyFont="1" applyFill="1" applyAlignment="1" applyProtection="1">
      <alignment horizontal="left" wrapText="1"/>
    </xf>
    <xf numFmtId="3" fontId="5" fillId="0" borderId="2" xfId="0" applyNumberFormat="1" applyFont="1" applyFill="1" applyBorder="1" applyAlignment="1" applyProtection="1">
      <alignment horizontal="left" vertical="center"/>
      <protection hidden="1"/>
    </xf>
    <xf numFmtId="44" fontId="3" fillId="4" borderId="2" xfId="0" applyNumberFormat="1" applyFont="1" applyFill="1" applyBorder="1" applyAlignment="1" applyProtection="1">
      <alignment horizontal="left" vertical="center"/>
      <protection hidden="1"/>
    </xf>
    <xf numFmtId="0" fontId="5" fillId="0" borderId="0" xfId="0" applyFont="1" applyAlignment="1">
      <alignment horizontal="left"/>
    </xf>
    <xf numFmtId="0" fontId="3" fillId="2" borderId="0" xfId="0" applyNumberFormat="1" applyFont="1" applyFill="1" applyBorder="1" applyAlignment="1" applyProtection="1">
      <alignment horizontal="left" vertical="top"/>
    </xf>
    <xf numFmtId="44" fontId="3" fillId="4" borderId="2" xfId="0" applyNumberFormat="1" applyFont="1" applyFill="1" applyBorder="1" applyAlignment="1">
      <alignment horizontal="left"/>
    </xf>
    <xf numFmtId="0" fontId="3" fillId="0" borderId="0" xfId="0" applyFont="1"/>
    <xf numFmtId="0" fontId="3" fillId="3" borderId="2" xfId="0" applyFont="1" applyFill="1" applyBorder="1" applyAlignment="1" applyProtection="1">
      <alignment horizontal="left" vertical="center" wrapText="1"/>
      <protection hidden="1"/>
    </xf>
    <xf numFmtId="3" fontId="5" fillId="2" borderId="2" xfId="0" applyNumberFormat="1" applyFont="1" applyFill="1" applyBorder="1" applyAlignment="1" applyProtection="1">
      <alignment horizontal="left"/>
    </xf>
    <xf numFmtId="0" fontId="3" fillId="2" borderId="0" xfId="2" applyFont="1" applyFill="1" applyAlignment="1" applyProtection="1">
      <alignment horizontal="left"/>
    </xf>
    <xf numFmtId="0" fontId="7" fillId="2" borderId="0" xfId="2" applyFont="1" applyFill="1" applyAlignment="1" applyProtection="1">
      <alignment horizontal="left"/>
    </xf>
    <xf numFmtId="0" fontId="3" fillId="3" borderId="1" xfId="0" applyFont="1" applyFill="1" applyBorder="1" applyAlignment="1" applyProtection="1">
      <alignment horizontal="left" vertical="center"/>
      <protection hidden="1"/>
    </xf>
    <xf numFmtId="44" fontId="5" fillId="6" borderId="2" xfId="1" applyNumberFormat="1" applyFont="1" applyFill="1" applyBorder="1" applyAlignment="1" applyProtection="1">
      <alignment horizontal="left"/>
    </xf>
    <xf numFmtId="44" fontId="3" fillId="4" borderId="2" xfId="1" applyNumberFormat="1" applyFont="1" applyFill="1" applyBorder="1" applyAlignment="1" applyProtection="1">
      <alignment horizontal="left"/>
    </xf>
    <xf numFmtId="44" fontId="5" fillId="0" borderId="0" xfId="1" applyNumberFormat="1" applyFont="1" applyFill="1" applyBorder="1" applyAlignment="1" applyProtection="1">
      <alignment horizontal="left"/>
    </xf>
    <xf numFmtId="44" fontId="3" fillId="0" borderId="0" xfId="1" applyNumberFormat="1" applyFont="1" applyFill="1" applyBorder="1" applyAlignment="1" applyProtection="1">
      <alignment horizontal="left"/>
    </xf>
    <xf numFmtId="0" fontId="7" fillId="2" borderId="0" xfId="0" applyNumberFormat="1" applyFont="1" applyFill="1" applyBorder="1" applyAlignment="1" applyProtection="1">
      <alignment horizontal="left"/>
    </xf>
    <xf numFmtId="44" fontId="5" fillId="6" borderId="2" xfId="0" applyNumberFormat="1" applyFont="1" applyFill="1" applyBorder="1" applyAlignment="1" applyProtection="1">
      <alignment horizontal="left"/>
    </xf>
    <xf numFmtId="44" fontId="5" fillId="0" borderId="0" xfId="0" applyNumberFormat="1" applyFont="1" applyFill="1" applyBorder="1" applyAlignment="1" applyProtection="1">
      <alignment horizontal="left"/>
    </xf>
    <xf numFmtId="0" fontId="5" fillId="2" borderId="0" xfId="2" applyFont="1" applyFill="1" applyAlignment="1" applyProtection="1">
      <alignment wrapText="1"/>
    </xf>
    <xf numFmtId="44" fontId="5" fillId="0" borderId="0" xfId="1" applyFont="1" applyFill="1" applyBorder="1" applyAlignment="1" applyProtection="1">
      <alignment horizontal="left"/>
    </xf>
    <xf numFmtId="44" fontId="3" fillId="0" borderId="0" xfId="1" applyFont="1" applyFill="1" applyBorder="1" applyAlignment="1" applyProtection="1">
      <alignment horizontal="left"/>
    </xf>
    <xf numFmtId="0" fontId="5" fillId="0" borderId="0" xfId="0" applyNumberFormat="1" applyFont="1" applyFill="1" applyBorder="1" applyAlignment="1" applyProtection="1">
      <alignment horizontal="left"/>
    </xf>
    <xf numFmtId="0" fontId="5" fillId="0" borderId="0" xfId="2" applyFont="1" applyFill="1" applyProtection="1"/>
    <xf numFmtId="0" fontId="5" fillId="0" borderId="0" xfId="0" applyFont="1" applyFill="1"/>
    <xf numFmtId="0" fontId="5" fillId="0" borderId="2" xfId="0" applyFont="1" applyBorder="1" applyAlignment="1">
      <alignment horizontal="left"/>
    </xf>
    <xf numFmtId="164" fontId="3" fillId="4" borderId="2" xfId="1" applyNumberFormat="1" applyFont="1" applyFill="1" applyBorder="1" applyAlignment="1" applyProtection="1">
      <alignment horizontal="left"/>
    </xf>
    <xf numFmtId="164" fontId="3" fillId="0" borderId="0" xfId="1" applyNumberFormat="1" applyFont="1" applyFill="1" applyBorder="1" applyAlignment="1" applyProtection="1">
      <alignment horizontal="left"/>
    </xf>
    <xf numFmtId="0" fontId="6" fillId="2" borderId="0" xfId="2" applyFont="1" applyFill="1" applyAlignment="1" applyProtection="1">
      <alignment horizontal="left"/>
    </xf>
    <xf numFmtId="0" fontId="3" fillId="0" borderId="0" xfId="0" applyFont="1" applyAlignment="1">
      <alignment horizontal="left"/>
    </xf>
    <xf numFmtId="0" fontId="5" fillId="0" borderId="0" xfId="0" applyFont="1" applyBorder="1" applyAlignment="1">
      <alignment wrapText="1"/>
    </xf>
    <xf numFmtId="0" fontId="3" fillId="3" borderId="7" xfId="0" applyFont="1" applyFill="1" applyBorder="1" applyAlignment="1" applyProtection="1">
      <alignment horizontal="left" vertical="center" wrapText="1"/>
      <protection hidden="1"/>
    </xf>
    <xf numFmtId="0" fontId="5" fillId="0" borderId="0" xfId="0" applyFont="1" applyBorder="1" applyAlignment="1">
      <alignment horizontal="left"/>
    </xf>
    <xf numFmtId="49" fontId="5" fillId="0" borderId="2" xfId="0" applyNumberFormat="1" applyFont="1" applyBorder="1" applyAlignment="1">
      <alignment horizontal="left"/>
    </xf>
    <xf numFmtId="0" fontId="3" fillId="7" borderId="2" xfId="0" applyFont="1" applyFill="1" applyBorder="1"/>
    <xf numFmtId="0" fontId="5" fillId="0" borderId="0" xfId="0" applyFont="1" applyAlignment="1"/>
    <xf numFmtId="0" fontId="5" fillId="0" borderId="0" xfId="0" applyFont="1" applyAlignment="1">
      <alignment wrapText="1"/>
    </xf>
    <xf numFmtId="0" fontId="5" fillId="2" borderId="7" xfId="0" applyNumberFormat="1" applyFont="1" applyFill="1" applyBorder="1" applyAlignment="1" applyProtection="1">
      <alignment horizontal="left" vertical="top" wrapText="1"/>
    </xf>
    <xf numFmtId="0" fontId="5" fillId="2" borderId="8" xfId="0" applyNumberFormat="1" applyFont="1" applyFill="1" applyBorder="1" applyAlignment="1" applyProtection="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2" borderId="2" xfId="0" applyNumberFormat="1" applyFont="1" applyFill="1" applyBorder="1" applyAlignment="1" applyProtection="1">
      <alignment horizontal="left"/>
    </xf>
    <xf numFmtId="0" fontId="5" fillId="2" borderId="7" xfId="0" applyNumberFormat="1" applyFont="1" applyFill="1" applyBorder="1" applyAlignment="1" applyProtection="1">
      <alignment horizontal="left"/>
    </xf>
    <xf numFmtId="0" fontId="3" fillId="2" borderId="14" xfId="0" applyNumberFormat="1" applyFont="1" applyFill="1" applyBorder="1" applyAlignment="1" applyProtection="1">
      <alignment horizontal="left"/>
    </xf>
    <xf numFmtId="0" fontId="3" fillId="2" borderId="11" xfId="0" applyNumberFormat="1" applyFont="1" applyFill="1" applyBorder="1" applyAlignment="1" applyProtection="1">
      <alignment horizontal="left"/>
    </xf>
    <xf numFmtId="0" fontId="3" fillId="2" borderId="13" xfId="0" applyNumberFormat="1" applyFont="1" applyFill="1" applyBorder="1" applyAlignment="1" applyProtection="1">
      <alignment horizontal="left"/>
    </xf>
    <xf numFmtId="0" fontId="3" fillId="2" borderId="12"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5" xfId="0" applyNumberFormat="1" applyFont="1" applyFill="1" applyBorder="1" applyAlignment="1" applyProtection="1">
      <alignment horizontal="left"/>
    </xf>
    <xf numFmtId="0" fontId="5" fillId="2" borderId="10" xfId="0" applyNumberFormat="1" applyFont="1" applyFill="1" applyBorder="1" applyAlignment="1" applyProtection="1">
      <alignment horizontal="left" vertical="top" wrapText="1"/>
    </xf>
    <xf numFmtId="0" fontId="5" fillId="0" borderId="0" xfId="0" applyFont="1" applyAlignment="1">
      <alignment horizontal="left" wrapText="1"/>
    </xf>
    <xf numFmtId="0" fontId="5" fillId="2" borderId="10" xfId="0" applyNumberFormat="1" applyFont="1" applyFill="1" applyBorder="1" applyAlignment="1" applyProtection="1">
      <alignment horizontal="left" wrapText="1"/>
    </xf>
    <xf numFmtId="0" fontId="5" fillId="2" borderId="15" xfId="0" applyNumberFormat="1" applyFont="1" applyFill="1" applyBorder="1" applyAlignment="1" applyProtection="1">
      <alignment horizontal="left" vertical="top" wrapText="1"/>
    </xf>
    <xf numFmtId="0" fontId="5" fillId="2" borderId="15" xfId="0" applyNumberFormat="1" applyFont="1" applyFill="1" applyBorder="1" applyAlignment="1" applyProtection="1">
      <alignment horizontal="left" wrapText="1"/>
    </xf>
    <xf numFmtId="0" fontId="5" fillId="2" borderId="10" xfId="2" applyFont="1" applyFill="1" applyBorder="1" applyAlignment="1" applyProtection="1">
      <alignment horizontal="left" wrapText="1"/>
    </xf>
    <xf numFmtId="0" fontId="5" fillId="2" borderId="15" xfId="2" applyFont="1" applyFill="1" applyBorder="1" applyAlignment="1" applyProtection="1">
      <alignment horizontal="left" vertical="top" wrapText="1"/>
    </xf>
    <xf numFmtId="0" fontId="5" fillId="0" borderId="15" xfId="0" applyFont="1" applyBorder="1" applyAlignment="1">
      <alignment horizontal="left" wrapText="1"/>
    </xf>
    <xf numFmtId="0" fontId="5" fillId="2" borderId="15" xfId="2" applyFont="1" applyFill="1" applyBorder="1" applyAlignment="1" applyProtection="1">
      <alignment horizontal="left" wrapText="1"/>
    </xf>
    <xf numFmtId="0" fontId="5" fillId="0" borderId="1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 xfId="0" applyNumberFormat="1" applyFont="1" applyFill="1" applyBorder="1" applyAlignment="1" applyProtection="1">
      <alignment horizontal="center"/>
    </xf>
    <xf numFmtId="0" fontId="3" fillId="2" borderId="0" xfId="0" applyFont="1" applyFill="1" applyAlignment="1" applyProtection="1">
      <alignment horizontal="center" vertical="center" wrapText="1"/>
      <protection hidden="1"/>
    </xf>
    <xf numFmtId="0" fontId="5" fillId="6" borderId="2" xfId="0" applyNumberFormat="1" applyFont="1" applyFill="1" applyBorder="1" applyAlignment="1" applyProtection="1">
      <alignment horizontal="center"/>
    </xf>
    <xf numFmtId="0" fontId="3" fillId="2" borderId="15"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5" fillId="0" borderId="2" xfId="0" applyNumberFormat="1" applyFont="1" applyFill="1" applyBorder="1" applyAlignment="1" applyProtection="1">
      <alignment horizontal="center"/>
    </xf>
  </cellXfs>
  <cellStyles count="3">
    <cellStyle name="Currency" xfId="1" builtinId="4"/>
    <cellStyle name="Normal" xfId="0" builtinId="0"/>
    <cellStyle name="Normal_Appendix A--Temps RFP Appendix" xfId="2"/>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5"/>
  <sheetViews>
    <sheetView showGridLines="0" tabSelected="1" zoomScaleNormal="100" workbookViewId="0"/>
  </sheetViews>
  <sheetFormatPr defaultRowHeight="15.75" x14ac:dyDescent="0.25"/>
  <cols>
    <col min="1" max="1" width="2.7109375" style="2" customWidth="1"/>
    <col min="2" max="2" width="28.85546875" style="2" customWidth="1"/>
    <col min="3" max="3" width="49" style="2" customWidth="1"/>
    <col min="4" max="4" width="24.5703125" style="2" customWidth="1"/>
    <col min="5" max="5" width="16" style="2" customWidth="1"/>
    <col min="6" max="6" width="9.140625" style="2"/>
    <col min="7" max="7" width="17" style="2" customWidth="1"/>
    <col min="8" max="16384" width="9.140625" style="2"/>
  </cols>
  <sheetData>
    <row r="2" spans="2:7" ht="18.75" x14ac:dyDescent="0.25">
      <c r="B2" s="28" t="s">
        <v>105</v>
      </c>
    </row>
    <row r="3" spans="2:7" x14ac:dyDescent="0.25">
      <c r="B3" s="1" t="s">
        <v>18</v>
      </c>
    </row>
    <row r="4" spans="2:7" x14ac:dyDescent="0.25">
      <c r="B4" s="3" t="s">
        <v>25</v>
      </c>
      <c r="C4" s="146" t="s">
        <v>0</v>
      </c>
    </row>
    <row r="5" spans="2:7" x14ac:dyDescent="0.25">
      <c r="B5" s="4"/>
      <c r="C5" s="147" t="s">
        <v>100</v>
      </c>
      <c r="F5" s="6"/>
      <c r="G5" s="6"/>
    </row>
    <row r="6" spans="2:7" x14ac:dyDescent="0.25">
      <c r="B6" s="4"/>
      <c r="D6" s="5"/>
      <c r="E6" s="6"/>
      <c r="F6" s="6"/>
      <c r="G6" s="6"/>
    </row>
    <row r="7" spans="2:7" ht="80.25" customHeight="1" x14ac:dyDescent="0.25">
      <c r="B7" s="7" t="s">
        <v>48</v>
      </c>
      <c r="C7" s="8" t="s">
        <v>104</v>
      </c>
      <c r="D7" s="9"/>
      <c r="E7" s="9"/>
      <c r="F7" s="9"/>
    </row>
    <row r="8" spans="2:7" x14ac:dyDescent="0.25">
      <c r="B8" s="7"/>
      <c r="C8" s="8"/>
      <c r="D8" s="9"/>
      <c r="E8" s="9"/>
      <c r="F8" s="9"/>
    </row>
    <row r="9" spans="2:7" ht="31.5" x14ac:dyDescent="0.25">
      <c r="B9" s="7" t="s">
        <v>47</v>
      </c>
      <c r="C9" s="8" t="s">
        <v>41</v>
      </c>
      <c r="D9" s="9"/>
      <c r="E9" s="9"/>
      <c r="F9" s="9"/>
    </row>
    <row r="10" spans="2:7" x14ac:dyDescent="0.25">
      <c r="B10" s="7"/>
      <c r="C10" s="8"/>
      <c r="D10" s="9"/>
      <c r="E10" s="9"/>
      <c r="F10" s="9"/>
    </row>
    <row r="11" spans="2:7" x14ac:dyDescent="0.25">
      <c r="B11" s="10" t="s">
        <v>23</v>
      </c>
      <c r="C11" s="8"/>
      <c r="D11" s="9"/>
      <c r="E11" s="9"/>
      <c r="F11" s="9"/>
    </row>
    <row r="12" spans="2:7" ht="48.75" customHeight="1" x14ac:dyDescent="0.25">
      <c r="B12" s="11" t="s">
        <v>43</v>
      </c>
      <c r="C12" s="12" t="s">
        <v>29</v>
      </c>
      <c r="D12" s="13"/>
      <c r="E12" s="13"/>
      <c r="F12" s="13"/>
      <c r="G12" s="13"/>
    </row>
    <row r="13" spans="2:7" ht="33.75" customHeight="1" x14ac:dyDescent="0.25">
      <c r="B13" s="14" t="s">
        <v>44</v>
      </c>
      <c r="C13" s="12" t="s">
        <v>30</v>
      </c>
      <c r="D13" s="13"/>
      <c r="E13" s="13"/>
      <c r="F13" s="13"/>
      <c r="G13" s="13"/>
    </row>
    <row r="14" spans="2:7" ht="47.25" x14ac:dyDescent="0.25">
      <c r="B14" s="15" t="s">
        <v>45</v>
      </c>
      <c r="C14" s="16" t="s">
        <v>31</v>
      </c>
      <c r="D14" s="13"/>
      <c r="E14" s="13"/>
      <c r="F14" s="13"/>
      <c r="G14" s="13"/>
    </row>
    <row r="15" spans="2:7" ht="31.5" x14ac:dyDescent="0.25">
      <c r="B15" s="15" t="s">
        <v>56</v>
      </c>
      <c r="C15" s="16" t="s">
        <v>61</v>
      </c>
      <c r="D15" s="13"/>
      <c r="E15" s="13"/>
      <c r="F15" s="13"/>
      <c r="G15" s="13"/>
    </row>
    <row r="16" spans="2:7" ht="31.5" x14ac:dyDescent="0.25">
      <c r="B16" s="14" t="s">
        <v>57</v>
      </c>
      <c r="C16" s="12" t="s">
        <v>46</v>
      </c>
      <c r="D16" s="13"/>
      <c r="E16" s="13"/>
      <c r="F16" s="13"/>
      <c r="G16" s="13"/>
    </row>
    <row r="17" spans="2:7" ht="47.25" x14ac:dyDescent="0.25">
      <c r="B17" s="14" t="s">
        <v>86</v>
      </c>
      <c r="C17" s="12" t="s">
        <v>87</v>
      </c>
      <c r="D17" s="13"/>
      <c r="E17" s="13"/>
      <c r="F17" s="13"/>
      <c r="G17" s="13"/>
    </row>
    <row r="18" spans="2:7" x14ac:dyDescent="0.25">
      <c r="B18" s="8"/>
      <c r="C18" s="17"/>
      <c r="D18" s="13"/>
      <c r="E18" s="13"/>
      <c r="F18" s="13"/>
      <c r="G18" s="13"/>
    </row>
    <row r="19" spans="2:7" x14ac:dyDescent="0.25">
      <c r="B19" s="18" t="s">
        <v>22</v>
      </c>
      <c r="C19" s="19"/>
    </row>
    <row r="20" spans="2:7" ht="47.25" x14ac:dyDescent="0.25">
      <c r="B20" s="20" t="s">
        <v>27</v>
      </c>
      <c r="C20" s="12" t="s">
        <v>28</v>
      </c>
    </row>
    <row r="21" spans="2:7" ht="47.25" x14ac:dyDescent="0.25">
      <c r="B21" s="122" t="s">
        <v>7</v>
      </c>
      <c r="C21" s="12" t="s">
        <v>77</v>
      </c>
    </row>
    <row r="22" spans="2:7" ht="47.25" x14ac:dyDescent="0.25">
      <c r="B22" s="123"/>
      <c r="C22" s="21" t="s">
        <v>102</v>
      </c>
      <c r="D22" s="22"/>
      <c r="E22" s="22"/>
    </row>
    <row r="23" spans="2:7" ht="31.5" x14ac:dyDescent="0.25">
      <c r="B23" s="20" t="s">
        <v>92</v>
      </c>
      <c r="C23" s="20" t="s">
        <v>94</v>
      </c>
    </row>
    <row r="24" spans="2:7" ht="47.25" x14ac:dyDescent="0.25">
      <c r="B24" s="20" t="s">
        <v>93</v>
      </c>
      <c r="C24" s="20" t="s">
        <v>95</v>
      </c>
    </row>
    <row r="25" spans="2:7" ht="31.5" x14ac:dyDescent="0.25">
      <c r="B25" s="20" t="s">
        <v>4</v>
      </c>
      <c r="C25" s="20" t="s">
        <v>34</v>
      </c>
    </row>
    <row r="26" spans="2:7" x14ac:dyDescent="0.25">
      <c r="B26" s="23"/>
      <c r="C26" s="23"/>
    </row>
    <row r="27" spans="2:7" x14ac:dyDescent="0.25">
      <c r="B27" s="24" t="s">
        <v>24</v>
      </c>
      <c r="C27" s="19"/>
    </row>
    <row r="28" spans="2:7" ht="63" x14ac:dyDescent="0.25">
      <c r="B28" s="124" t="s">
        <v>97</v>
      </c>
      <c r="C28" s="20" t="s">
        <v>96</v>
      </c>
    </row>
    <row r="29" spans="2:7" ht="81.75" customHeight="1" x14ac:dyDescent="0.25">
      <c r="B29" s="125"/>
      <c r="C29" s="20" t="s">
        <v>103</v>
      </c>
      <c r="D29" s="25"/>
    </row>
    <row r="30" spans="2:7" s="26" customFormat="1" x14ac:dyDescent="0.25">
      <c r="B30" s="23"/>
      <c r="C30" s="23"/>
      <c r="D30" s="2"/>
    </row>
    <row r="31" spans="2:7" x14ac:dyDescent="0.25">
      <c r="B31" s="18" t="s">
        <v>17</v>
      </c>
      <c r="C31" s="19"/>
      <c r="D31" s="26"/>
    </row>
    <row r="32" spans="2:7" ht="47.25" x14ac:dyDescent="0.25">
      <c r="B32" s="20" t="s">
        <v>33</v>
      </c>
      <c r="C32" s="20" t="s">
        <v>78</v>
      </c>
    </row>
    <row r="33" spans="2:3" ht="47.25" x14ac:dyDescent="0.25">
      <c r="B33" s="27" t="s">
        <v>35</v>
      </c>
      <c r="C33" s="27" t="s">
        <v>79</v>
      </c>
    </row>
    <row r="34" spans="2:3" ht="78.75" x14ac:dyDescent="0.25">
      <c r="B34" s="20" t="s">
        <v>50</v>
      </c>
      <c r="C34" s="20" t="s">
        <v>60</v>
      </c>
    </row>
    <row r="35" spans="2:3" ht="66.75" customHeight="1" x14ac:dyDescent="0.25">
      <c r="B35" s="20" t="s">
        <v>106</v>
      </c>
      <c r="C35" s="20" t="s">
        <v>108</v>
      </c>
    </row>
  </sheetData>
  <mergeCells count="2">
    <mergeCell ref="B21:B22"/>
    <mergeCell ref="B28:B29"/>
  </mergeCells>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6"/>
  <sheetViews>
    <sheetView showGridLines="0" zoomScaleNormal="100" workbookViewId="0"/>
  </sheetViews>
  <sheetFormatPr defaultColWidth="8" defaultRowHeight="15.75" x14ac:dyDescent="0.25"/>
  <cols>
    <col min="1" max="1" width="2.7109375" style="35" customWidth="1"/>
    <col min="2" max="2" width="26.7109375" style="35" customWidth="1"/>
    <col min="3" max="3" width="29.140625" style="65" customWidth="1"/>
    <col min="4" max="4" width="24" style="39" customWidth="1"/>
    <col min="5" max="5" width="20.85546875" style="39" customWidth="1"/>
    <col min="6" max="6" width="19" style="33" customWidth="1"/>
    <col min="7" max="7" width="22.42578125" style="35" customWidth="1"/>
    <col min="8" max="8" width="11.85546875" style="35" bestFit="1" customWidth="1"/>
    <col min="9" max="16384" width="8" style="35"/>
  </cols>
  <sheetData>
    <row r="2" spans="2:9" ht="18.75" x14ac:dyDescent="0.3">
      <c r="B2" s="71" t="s">
        <v>105</v>
      </c>
      <c r="C2" s="31"/>
      <c r="D2" s="32"/>
      <c r="E2" s="32"/>
      <c r="G2" s="30"/>
      <c r="H2" s="34"/>
      <c r="I2" s="34"/>
    </row>
    <row r="3" spans="2:9" x14ac:dyDescent="0.25">
      <c r="B3" s="29" t="s">
        <v>18</v>
      </c>
      <c r="C3" s="31"/>
      <c r="D3" s="32"/>
      <c r="E3" s="32"/>
      <c r="F3" s="36"/>
      <c r="G3" s="30"/>
      <c r="H3" s="34"/>
      <c r="I3" s="34"/>
    </row>
    <row r="4" spans="2:9" x14ac:dyDescent="0.25">
      <c r="B4" s="37" t="s">
        <v>12</v>
      </c>
      <c r="C4" s="38"/>
      <c r="G4" s="40"/>
      <c r="H4" s="34"/>
      <c r="I4" s="34"/>
    </row>
    <row r="5" spans="2:9" s="43" customFormat="1" ht="13.5" customHeight="1" x14ac:dyDescent="0.25">
      <c r="B5" s="41"/>
      <c r="C5" s="5" t="s">
        <v>0</v>
      </c>
      <c r="D5" s="145" t="str">
        <f>Instructions!C5</f>
        <v>Insert Respondent Name Here</v>
      </c>
      <c r="E5" s="145"/>
      <c r="F5" s="6"/>
      <c r="G5" s="41"/>
      <c r="H5" s="42"/>
      <c r="I5" s="42"/>
    </row>
    <row r="6" spans="2:9" s="43" customFormat="1" ht="13.5" customHeight="1" thickBot="1" x14ac:dyDescent="0.3">
      <c r="B6" s="41"/>
      <c r="C6" s="5"/>
      <c r="D6" s="6"/>
      <c r="E6" s="6"/>
      <c r="F6" s="6"/>
      <c r="G6" s="41"/>
      <c r="H6" s="42"/>
      <c r="I6" s="42"/>
    </row>
    <row r="7" spans="2:9" s="43" customFormat="1" ht="13.5" customHeight="1" x14ac:dyDescent="0.25">
      <c r="B7" s="41"/>
      <c r="C7" s="128" t="s">
        <v>81</v>
      </c>
      <c r="D7" s="129"/>
      <c r="E7" s="44">
        <f>SUM(E11:E31)</f>
        <v>0</v>
      </c>
      <c r="F7" s="6"/>
      <c r="G7" s="41"/>
      <c r="H7" s="42"/>
      <c r="I7" s="42"/>
    </row>
    <row r="8" spans="2:9" s="43" customFormat="1" ht="13.5" customHeight="1" thickBot="1" x14ac:dyDescent="0.3">
      <c r="B8" s="41"/>
      <c r="C8" s="130" t="s">
        <v>82</v>
      </c>
      <c r="D8" s="131"/>
      <c r="E8" s="45">
        <f>E7*4</f>
        <v>0</v>
      </c>
      <c r="F8" s="6"/>
      <c r="G8" s="41"/>
      <c r="H8" s="42"/>
      <c r="I8" s="42"/>
    </row>
    <row r="10" spans="2:9" x14ac:dyDescent="0.25">
      <c r="B10" s="35" t="s">
        <v>21</v>
      </c>
      <c r="C10" s="46" t="s">
        <v>64</v>
      </c>
    </row>
    <row r="11" spans="2:9" x14ac:dyDescent="0.25">
      <c r="B11" s="47" t="s">
        <v>36</v>
      </c>
      <c r="C11" s="126" t="s">
        <v>43</v>
      </c>
      <c r="D11" s="126"/>
      <c r="E11" s="48">
        <f>'Prior Authorization'!D11</f>
        <v>0</v>
      </c>
    </row>
    <row r="12" spans="2:9" x14ac:dyDescent="0.25">
      <c r="B12" s="49" t="s">
        <v>36</v>
      </c>
      <c r="C12" s="126" t="s">
        <v>44</v>
      </c>
      <c r="D12" s="126"/>
      <c r="E12" s="48">
        <f>'Prior Authorization'!D17</f>
        <v>0</v>
      </c>
    </row>
    <row r="13" spans="2:9" x14ac:dyDescent="0.25">
      <c r="B13" s="49" t="s">
        <v>36</v>
      </c>
      <c r="C13" s="127" t="s">
        <v>45</v>
      </c>
      <c r="D13" s="127"/>
      <c r="E13" s="48">
        <f>'Prior Authorization'!D23</f>
        <v>0</v>
      </c>
    </row>
    <row r="14" spans="2:9" x14ac:dyDescent="0.25">
      <c r="B14" s="50">
        <v>1.1000000000000001</v>
      </c>
      <c r="C14" s="51" t="s">
        <v>56</v>
      </c>
      <c r="D14" s="52"/>
      <c r="E14" s="53">
        <f>'Prior Authorization'!D29</f>
        <v>0</v>
      </c>
    </row>
    <row r="15" spans="2:9" x14ac:dyDescent="0.25">
      <c r="B15" s="50">
        <v>1.3</v>
      </c>
      <c r="C15" s="54" t="s">
        <v>58</v>
      </c>
      <c r="D15" s="55"/>
      <c r="E15" s="53">
        <f>'Prior Authorization'!D34</f>
        <v>0</v>
      </c>
    </row>
    <row r="16" spans="2:9" x14ac:dyDescent="0.25">
      <c r="B16" s="49">
        <v>1.3</v>
      </c>
      <c r="C16" s="132" t="s">
        <v>86</v>
      </c>
      <c r="D16" s="133"/>
      <c r="E16" s="48">
        <f>'Prior Authorization'!D39</f>
        <v>0</v>
      </c>
    </row>
    <row r="17" spans="2:7" x14ac:dyDescent="0.25">
      <c r="B17" s="56"/>
      <c r="C17" s="57"/>
      <c r="D17" s="57"/>
      <c r="E17" s="58"/>
    </row>
    <row r="18" spans="2:7" x14ac:dyDescent="0.25">
      <c r="B18" s="56"/>
      <c r="C18" s="59" t="s">
        <v>65</v>
      </c>
      <c r="D18" s="57"/>
      <c r="E18" s="58"/>
    </row>
    <row r="19" spans="2:7" x14ac:dyDescent="0.25">
      <c r="B19" s="49" t="s">
        <v>37</v>
      </c>
      <c r="C19" s="126" t="s">
        <v>27</v>
      </c>
      <c r="D19" s="126"/>
      <c r="E19" s="48">
        <f>'Utilization Management'!D11</f>
        <v>0</v>
      </c>
    </row>
    <row r="20" spans="2:7" x14ac:dyDescent="0.25">
      <c r="B20" s="49" t="s">
        <v>38</v>
      </c>
      <c r="C20" s="126" t="s">
        <v>7</v>
      </c>
      <c r="D20" s="126"/>
      <c r="E20" s="48">
        <f>'Utilization Management'!D18</f>
        <v>0</v>
      </c>
    </row>
    <row r="21" spans="2:7" x14ac:dyDescent="0.25">
      <c r="B21" s="49" t="s">
        <v>39</v>
      </c>
      <c r="C21" s="126" t="s">
        <v>5</v>
      </c>
      <c r="D21" s="126"/>
      <c r="E21" s="48">
        <f>'Utilization Management'!D30</f>
        <v>0</v>
      </c>
      <c r="G21" s="36"/>
    </row>
    <row r="22" spans="2:7" x14ac:dyDescent="0.25">
      <c r="B22" s="49" t="s">
        <v>39</v>
      </c>
      <c r="C22" s="60" t="s">
        <v>90</v>
      </c>
      <c r="D22" s="60"/>
      <c r="E22" s="48">
        <f>'Utilization Management'!D35</f>
        <v>0</v>
      </c>
      <c r="G22" s="36"/>
    </row>
    <row r="23" spans="2:7" x14ac:dyDescent="0.25">
      <c r="B23" s="49" t="s">
        <v>40</v>
      </c>
      <c r="C23" s="126" t="s">
        <v>4</v>
      </c>
      <c r="D23" s="126"/>
      <c r="E23" s="48">
        <f>'Utilization Management'!D40</f>
        <v>0</v>
      </c>
    </row>
    <row r="24" spans="2:7" x14ac:dyDescent="0.25">
      <c r="B24" s="56"/>
      <c r="C24" s="57"/>
      <c r="D24" s="57"/>
      <c r="E24" s="61"/>
    </row>
    <row r="25" spans="2:7" x14ac:dyDescent="0.25">
      <c r="B25" s="56"/>
      <c r="C25" s="59" t="s">
        <v>66</v>
      </c>
      <c r="D25" s="57"/>
      <c r="E25" s="62"/>
    </row>
    <row r="26" spans="2:7" x14ac:dyDescent="0.25">
      <c r="B26" s="49">
        <v>2</v>
      </c>
      <c r="C26" s="54" t="s">
        <v>97</v>
      </c>
      <c r="D26" s="63"/>
      <c r="E26" s="48">
        <f>'Right Choices Program'!D12</f>
        <v>0</v>
      </c>
    </row>
    <row r="27" spans="2:7" x14ac:dyDescent="0.25">
      <c r="B27" s="56"/>
      <c r="C27" s="57"/>
      <c r="D27" s="63"/>
      <c r="E27" s="58"/>
    </row>
    <row r="28" spans="2:7" x14ac:dyDescent="0.25">
      <c r="B28" s="56"/>
      <c r="C28" s="59" t="s">
        <v>67</v>
      </c>
      <c r="D28" s="57"/>
      <c r="E28" s="58"/>
    </row>
    <row r="29" spans="2:7" x14ac:dyDescent="0.25">
      <c r="B29" s="49">
        <v>3.1</v>
      </c>
      <c r="C29" s="54" t="s">
        <v>33</v>
      </c>
      <c r="D29" s="63"/>
      <c r="E29" s="48">
        <f>'Additional Services'!C11*6</f>
        <v>0</v>
      </c>
    </row>
    <row r="30" spans="2:7" x14ac:dyDescent="0.25">
      <c r="B30" s="49">
        <v>3.2</v>
      </c>
      <c r="C30" s="54" t="s">
        <v>35</v>
      </c>
      <c r="D30" s="63"/>
      <c r="E30" s="48">
        <f>'Additional Services'!C16*3</f>
        <v>0</v>
      </c>
    </row>
    <row r="31" spans="2:7" x14ac:dyDescent="0.25">
      <c r="B31" s="49">
        <v>3.3</v>
      </c>
      <c r="C31" s="60" t="s">
        <v>50</v>
      </c>
      <c r="D31" s="60"/>
      <c r="E31" s="48">
        <f>'Additional Services'!C23*12*150</f>
        <v>0</v>
      </c>
    </row>
    <row r="32" spans="2:7" x14ac:dyDescent="0.25">
      <c r="B32" s="56"/>
      <c r="C32" s="57"/>
      <c r="D32" s="57"/>
      <c r="E32" s="58"/>
    </row>
    <row r="33" spans="2:9" x14ac:dyDescent="0.25">
      <c r="C33" s="57"/>
      <c r="D33" s="57"/>
      <c r="E33" s="64"/>
    </row>
    <row r="37" spans="2:9" ht="18" customHeight="1" x14ac:dyDescent="0.25"/>
    <row r="38" spans="2:9" ht="18" customHeight="1" x14ac:dyDescent="0.25">
      <c r="B38" s="66"/>
    </row>
    <row r="39" spans="2:9" ht="27.75" customHeight="1" x14ac:dyDescent="0.25">
      <c r="I39" s="67"/>
    </row>
    <row r="40" spans="2:9" ht="18" customHeight="1" x14ac:dyDescent="0.25">
      <c r="H40" s="67"/>
    </row>
    <row r="41" spans="2:9" ht="18" customHeight="1" x14ac:dyDescent="0.25">
      <c r="H41" s="67"/>
    </row>
    <row r="42" spans="2:9" ht="41.25" customHeight="1" x14ac:dyDescent="0.25">
      <c r="I42" s="67"/>
    </row>
    <row r="43" spans="2:9" ht="18.75" customHeight="1" x14ac:dyDescent="0.25">
      <c r="I43" s="67"/>
    </row>
    <row r="44" spans="2:9" ht="18.75" customHeight="1" x14ac:dyDescent="0.25">
      <c r="I44" s="67"/>
    </row>
    <row r="45" spans="2:9" ht="18.75" customHeight="1" x14ac:dyDescent="0.25">
      <c r="I45" s="67"/>
    </row>
    <row r="46" spans="2:9" ht="18.75" customHeight="1" x14ac:dyDescent="0.25">
      <c r="I46" s="67"/>
    </row>
    <row r="47" spans="2:9" ht="18.75" customHeight="1" x14ac:dyDescent="0.25">
      <c r="I47" s="67"/>
    </row>
    <row r="48" spans="2:9" ht="18" customHeight="1" x14ac:dyDescent="0.25"/>
    <row r="49" spans="2:7" ht="18" customHeight="1" x14ac:dyDescent="0.25"/>
    <row r="50" spans="2:7" ht="18" customHeight="1" x14ac:dyDescent="0.25"/>
    <row r="51" spans="2:7" ht="18" customHeight="1" x14ac:dyDescent="0.25"/>
    <row r="52" spans="2:7" ht="18" customHeight="1" x14ac:dyDescent="0.25"/>
    <row r="53" spans="2:7" ht="18" customHeight="1" x14ac:dyDescent="0.25">
      <c r="C53" s="68"/>
      <c r="D53" s="65"/>
      <c r="E53" s="65"/>
    </row>
    <row r="54" spans="2:7" ht="18" customHeight="1" x14ac:dyDescent="0.25">
      <c r="C54" s="35"/>
      <c r="D54" s="65"/>
      <c r="E54" s="65"/>
    </row>
    <row r="55" spans="2:7" ht="18" customHeight="1" x14ac:dyDescent="0.25">
      <c r="F55" s="65"/>
      <c r="G55" s="69"/>
    </row>
    <row r="56" spans="2:7" ht="18" customHeight="1" x14ac:dyDescent="0.25">
      <c r="F56" s="65"/>
      <c r="G56" s="69"/>
    </row>
    <row r="57" spans="2:7" ht="18" customHeight="1" x14ac:dyDescent="0.25">
      <c r="G57" s="65"/>
    </row>
    <row r="58" spans="2:7" ht="18" customHeight="1" x14ac:dyDescent="0.25">
      <c r="B58" s="66"/>
      <c r="G58" s="65"/>
    </row>
    <row r="59" spans="2:7" ht="18" customHeight="1" x14ac:dyDescent="0.25">
      <c r="B59" s="66"/>
      <c r="G59" s="65"/>
    </row>
    <row r="60" spans="2:7" x14ac:dyDescent="0.25">
      <c r="G60" s="65"/>
    </row>
    <row r="61" spans="2:7" x14ac:dyDescent="0.25">
      <c r="G61" s="65"/>
    </row>
    <row r="63" spans="2:7" ht="18" customHeight="1" x14ac:dyDescent="0.25"/>
    <row r="64" spans="2:7" ht="18" customHeight="1" x14ac:dyDescent="0.25"/>
    <row r="65" spans="3:7" ht="18" customHeight="1" x14ac:dyDescent="0.25"/>
    <row r="66" spans="3:7" ht="18" customHeight="1" x14ac:dyDescent="0.25">
      <c r="G66" s="70"/>
    </row>
    <row r="67" spans="3:7" ht="18" customHeight="1" x14ac:dyDescent="0.25"/>
    <row r="68" spans="3:7" ht="18" customHeight="1" x14ac:dyDescent="0.25"/>
    <row r="69" spans="3:7" ht="18" customHeight="1" x14ac:dyDescent="0.25"/>
    <row r="70" spans="3:7" ht="17.25" customHeight="1" x14ac:dyDescent="0.25"/>
    <row r="71" spans="3:7" ht="18" customHeight="1" x14ac:dyDescent="0.25">
      <c r="E71" s="35"/>
    </row>
    <row r="72" spans="3:7" ht="18" customHeight="1" x14ac:dyDescent="0.25">
      <c r="C72" s="35"/>
      <c r="D72" s="35"/>
      <c r="E72" s="35"/>
    </row>
    <row r="73" spans="3:7" ht="18" customHeight="1" x14ac:dyDescent="0.25">
      <c r="C73" s="35"/>
      <c r="D73" s="35"/>
      <c r="E73" s="35"/>
      <c r="F73" s="35"/>
    </row>
    <row r="74" spans="3:7" ht="18" customHeight="1" x14ac:dyDescent="0.25">
      <c r="C74" s="35"/>
      <c r="D74" s="35"/>
      <c r="E74" s="35"/>
      <c r="F74" s="35"/>
    </row>
    <row r="75" spans="3:7" ht="18" customHeight="1" x14ac:dyDescent="0.25">
      <c r="C75" s="35"/>
      <c r="D75" s="35"/>
      <c r="E75" s="35"/>
      <c r="F75" s="35"/>
    </row>
    <row r="76" spans="3:7" ht="18" customHeight="1" x14ac:dyDescent="0.25">
      <c r="C76" s="35"/>
      <c r="D76" s="35"/>
      <c r="E76" s="35"/>
      <c r="F76" s="35"/>
    </row>
    <row r="77" spans="3:7" ht="18" customHeight="1" x14ac:dyDescent="0.25">
      <c r="C77" s="35"/>
      <c r="D77" s="35"/>
      <c r="E77" s="35"/>
      <c r="F77" s="35"/>
    </row>
    <row r="78" spans="3:7" ht="18" customHeight="1" x14ac:dyDescent="0.25">
      <c r="C78" s="35"/>
      <c r="D78" s="35"/>
      <c r="E78" s="35"/>
      <c r="F78" s="35"/>
    </row>
    <row r="79" spans="3:7" ht="18" customHeight="1" x14ac:dyDescent="0.25">
      <c r="C79" s="35"/>
      <c r="D79" s="35"/>
      <c r="E79" s="35"/>
      <c r="F79" s="35"/>
    </row>
    <row r="80" spans="3:7" ht="18" customHeight="1" x14ac:dyDescent="0.25">
      <c r="C80" s="35"/>
      <c r="D80" s="35"/>
      <c r="E80" s="35"/>
      <c r="F80" s="35"/>
    </row>
    <row r="81" spans="2:6" ht="18" customHeight="1" x14ac:dyDescent="0.25">
      <c r="F81" s="35"/>
    </row>
    <row r="82" spans="2:6" ht="18" customHeight="1" x14ac:dyDescent="0.25">
      <c r="F82" s="35"/>
    </row>
    <row r="83" spans="2:6" ht="18" customHeight="1" x14ac:dyDescent="0.25">
      <c r="F83" s="35"/>
    </row>
    <row r="84" spans="2:6" ht="18" customHeight="1" x14ac:dyDescent="0.25">
      <c r="F84" s="35"/>
    </row>
    <row r="85" spans="2:6" ht="18" customHeight="1" x14ac:dyDescent="0.25">
      <c r="F85" s="35"/>
    </row>
    <row r="86" spans="2:6" ht="18" customHeight="1" x14ac:dyDescent="0.25">
      <c r="F86" s="35"/>
    </row>
    <row r="87" spans="2:6" ht="33.75" customHeight="1" x14ac:dyDescent="0.25">
      <c r="F87" s="35"/>
    </row>
    <row r="88" spans="2:6" ht="18" customHeight="1" x14ac:dyDescent="0.25">
      <c r="F88" s="35"/>
    </row>
    <row r="89" spans="2:6" ht="18" customHeight="1" x14ac:dyDescent="0.25">
      <c r="F89" s="35"/>
    </row>
    <row r="90" spans="2:6" ht="18" customHeight="1" x14ac:dyDescent="0.25">
      <c r="F90" s="35"/>
    </row>
    <row r="91" spans="2:6" ht="18" customHeight="1" x14ac:dyDescent="0.25">
      <c r="B91" s="66"/>
      <c r="F91" s="35"/>
    </row>
    <row r="92" spans="2:6" ht="18" customHeight="1" x14ac:dyDescent="0.25">
      <c r="C92" s="35"/>
      <c r="D92" s="35"/>
      <c r="E92" s="35"/>
      <c r="F92" s="35"/>
    </row>
    <row r="93" spans="2:6" ht="18" customHeight="1" x14ac:dyDescent="0.25">
      <c r="C93" s="35"/>
      <c r="D93" s="35"/>
      <c r="E93" s="35"/>
      <c r="F93" s="35"/>
    </row>
    <row r="94" spans="2:6" ht="18" customHeight="1" x14ac:dyDescent="0.25">
      <c r="F94" s="35"/>
    </row>
    <row r="95" spans="2:6" ht="18" customHeight="1" x14ac:dyDescent="0.25">
      <c r="F95" s="35"/>
    </row>
    <row r="96" spans="2:6" ht="18" customHeight="1" x14ac:dyDescent="0.25"/>
    <row r="97" spans="2:2" ht="18" customHeight="1" x14ac:dyDescent="0.25"/>
    <row r="98" spans="2:2" ht="18" customHeight="1" x14ac:dyDescent="0.25"/>
    <row r="99" spans="2:2" ht="18" customHeight="1" x14ac:dyDescent="0.25"/>
    <row r="100" spans="2:2" ht="18" customHeight="1" x14ac:dyDescent="0.25"/>
    <row r="101" spans="2:2" ht="18" customHeight="1" x14ac:dyDescent="0.25"/>
    <row r="102" spans="2:2" ht="18" customHeight="1" x14ac:dyDescent="0.25">
      <c r="B102" s="66"/>
    </row>
    <row r="103" spans="2:2" ht="18" customHeight="1" x14ac:dyDescent="0.25"/>
    <row r="104" spans="2:2" ht="18" customHeight="1" x14ac:dyDescent="0.25"/>
    <row r="105" spans="2:2" ht="18" customHeight="1" x14ac:dyDescent="0.25"/>
    <row r="106" spans="2:2" ht="18" customHeight="1" x14ac:dyDescent="0.25"/>
    <row r="107" spans="2:2" ht="18" customHeight="1" x14ac:dyDescent="0.25"/>
    <row r="108" spans="2:2" ht="18" customHeight="1" x14ac:dyDescent="0.25"/>
    <row r="109" spans="2:2" ht="18" customHeight="1" x14ac:dyDescent="0.25"/>
    <row r="110" spans="2:2" ht="18" customHeight="1" x14ac:dyDescent="0.25"/>
    <row r="111" spans="2:2" ht="18" customHeight="1" x14ac:dyDescent="0.25"/>
    <row r="112" spans="2:2" ht="18" customHeight="1" x14ac:dyDescent="0.25"/>
    <row r="113" spans="2:2" ht="18" customHeight="1" x14ac:dyDescent="0.25"/>
    <row r="115" spans="2:2" ht="26.25" customHeight="1" x14ac:dyDescent="0.25">
      <c r="B115" s="66"/>
    </row>
    <row r="116" spans="2:2" x14ac:dyDescent="0.25">
      <c r="B116" s="66"/>
    </row>
  </sheetData>
  <mergeCells count="11">
    <mergeCell ref="C23:D23"/>
    <mergeCell ref="C13:D13"/>
    <mergeCell ref="C19:D19"/>
    <mergeCell ref="C20:D20"/>
    <mergeCell ref="C11:D11"/>
    <mergeCell ref="C12:D12"/>
    <mergeCell ref="C21:D21"/>
    <mergeCell ref="C7:D7"/>
    <mergeCell ref="C8:D8"/>
    <mergeCell ref="C16:D16"/>
    <mergeCell ref="D5:E5"/>
  </mergeCells>
  <phoneticPr fontId="0" type="noConversion"/>
  <pageMargins left="0.5" right="0.5" top="0.5" bottom="0.5" header="0.5" footer="0.5"/>
  <pageSetup scale="96" orientation="portrait" r:id="rId1"/>
  <headerFooter alignWithMargins="0"/>
  <rowBreaks count="1" manualBreakCount="1">
    <brk id="56"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showGridLines="0" zoomScaleNormal="100" workbookViewId="0"/>
  </sheetViews>
  <sheetFormatPr defaultRowHeight="15.75" x14ac:dyDescent="0.25"/>
  <cols>
    <col min="1" max="1" width="2.7109375" style="2" customWidth="1"/>
    <col min="2" max="2" width="31" style="2" customWidth="1"/>
    <col min="3" max="3" width="34.5703125" style="2" customWidth="1"/>
    <col min="4" max="4" width="30.7109375" style="2" customWidth="1"/>
    <col min="5" max="5" width="24.5703125" style="2" customWidth="1"/>
    <col min="6" max="6" width="36.140625" style="2" customWidth="1"/>
    <col min="7" max="16384" width="9.140625" style="2"/>
  </cols>
  <sheetData>
    <row r="2" spans="2:7" ht="18.75" x14ac:dyDescent="0.3">
      <c r="B2" s="71" t="s">
        <v>105</v>
      </c>
    </row>
    <row r="3" spans="2:7" x14ac:dyDescent="0.25">
      <c r="B3" s="29" t="s">
        <v>18</v>
      </c>
    </row>
    <row r="4" spans="2:7" x14ac:dyDescent="0.25">
      <c r="B4" s="37" t="s">
        <v>23</v>
      </c>
    </row>
    <row r="5" spans="2:7" x14ac:dyDescent="0.25">
      <c r="C5" s="148" t="s">
        <v>0</v>
      </c>
      <c r="D5" s="148"/>
      <c r="F5" s="6"/>
      <c r="G5" s="6"/>
    </row>
    <row r="6" spans="2:7" x14ac:dyDescent="0.25">
      <c r="C6" s="145" t="str">
        <f>Instructions!C5</f>
        <v>Insert Respondent Name Here</v>
      </c>
      <c r="D6" s="145"/>
    </row>
    <row r="7" spans="2:7" x14ac:dyDescent="0.25">
      <c r="B7" s="72" t="s">
        <v>2</v>
      </c>
      <c r="C7" s="73"/>
      <c r="D7" s="73"/>
      <c r="E7" s="74"/>
      <c r="F7" s="43"/>
    </row>
    <row r="8" spans="2:7" x14ac:dyDescent="0.25">
      <c r="B8" s="75" t="s">
        <v>23</v>
      </c>
      <c r="C8" s="73"/>
      <c r="D8" s="73"/>
      <c r="E8" s="74"/>
      <c r="F8" s="43"/>
    </row>
    <row r="9" spans="2:7" ht="33.75" customHeight="1" x14ac:dyDescent="0.25">
      <c r="B9" s="137" t="str">
        <f>Instructions!C12</f>
        <v>Please enter the per line request cost the Respondent proposes for Prior Authorization (Excluding PA for TBI, PRTF, and Advanced Imaging).</v>
      </c>
      <c r="C9" s="137"/>
      <c r="D9" s="137"/>
      <c r="E9" s="76"/>
      <c r="F9" s="76"/>
    </row>
    <row r="10" spans="2:7" x14ac:dyDescent="0.25">
      <c r="B10" s="77" t="s">
        <v>6</v>
      </c>
      <c r="C10" s="77" t="s">
        <v>83</v>
      </c>
      <c r="D10" s="77" t="s">
        <v>11</v>
      </c>
      <c r="E10" s="78"/>
      <c r="F10" s="43"/>
    </row>
    <row r="11" spans="2:7" x14ac:dyDescent="0.25">
      <c r="B11" s="79">
        <v>0</v>
      </c>
      <c r="C11" s="80">
        <f>385000</f>
        <v>385000</v>
      </c>
      <c r="D11" s="81">
        <f>B11*C11</f>
        <v>0</v>
      </c>
      <c r="E11" s="78"/>
    </row>
    <row r="12" spans="2:7" ht="81" customHeight="1" x14ac:dyDescent="0.25">
      <c r="B12" s="134" t="s">
        <v>69</v>
      </c>
      <c r="C12" s="134"/>
      <c r="D12" s="134"/>
      <c r="E12" s="78"/>
    </row>
    <row r="13" spans="2:7" x14ac:dyDescent="0.25">
      <c r="B13" s="75"/>
      <c r="C13" s="9"/>
      <c r="E13" s="9"/>
      <c r="F13" s="82"/>
    </row>
    <row r="14" spans="2:7" x14ac:dyDescent="0.25">
      <c r="B14" s="75" t="s">
        <v>20</v>
      </c>
      <c r="C14" s="9"/>
      <c r="D14" s="9"/>
      <c r="E14" s="9"/>
      <c r="F14" s="82"/>
    </row>
    <row r="15" spans="2:7" x14ac:dyDescent="0.25">
      <c r="B15" s="138" t="str">
        <f>Instructions!C13</f>
        <v>Please enter the per line request cost the Respondent proposes for Prior Authorization for TBI and PRTF.</v>
      </c>
      <c r="C15" s="138"/>
      <c r="D15" s="138"/>
      <c r="E15" s="13"/>
      <c r="F15" s="13"/>
    </row>
    <row r="16" spans="2:7" x14ac:dyDescent="0.25">
      <c r="B16" s="77" t="s">
        <v>6</v>
      </c>
      <c r="C16" s="77" t="s">
        <v>13</v>
      </c>
      <c r="D16" s="77" t="s">
        <v>11</v>
      </c>
      <c r="E16" s="78"/>
      <c r="F16" s="43"/>
    </row>
    <row r="17" spans="2:6" x14ac:dyDescent="0.25">
      <c r="B17" s="79">
        <v>0</v>
      </c>
      <c r="C17" s="80">
        <v>3000</v>
      </c>
      <c r="D17" s="81">
        <f>B17*C17</f>
        <v>0</v>
      </c>
      <c r="E17" s="83"/>
      <c r="F17" s="43"/>
    </row>
    <row r="18" spans="2:6" ht="31.5" customHeight="1" x14ac:dyDescent="0.25">
      <c r="B18" s="134" t="s">
        <v>49</v>
      </c>
      <c r="C18" s="134"/>
      <c r="D18" s="134"/>
      <c r="E18" s="78"/>
      <c r="F18" s="82"/>
    </row>
    <row r="19" spans="2:6" x14ac:dyDescent="0.25">
      <c r="B19" s="78"/>
      <c r="C19" s="78"/>
      <c r="D19" s="78"/>
      <c r="E19" s="78"/>
      <c r="F19" s="82"/>
    </row>
    <row r="20" spans="2:6" x14ac:dyDescent="0.25">
      <c r="B20" s="84" t="s">
        <v>26</v>
      </c>
      <c r="C20" s="85"/>
      <c r="D20" s="9"/>
      <c r="E20" s="9"/>
      <c r="F20" s="82"/>
    </row>
    <row r="21" spans="2:6" ht="32.25" customHeight="1" x14ac:dyDescent="0.25">
      <c r="B21" s="138" t="str">
        <f>Instructions!C14</f>
        <v>Please enter the per line request cost the Respondent proposes for Prior Authorization for Advanced Imaging.</v>
      </c>
      <c r="C21" s="138"/>
      <c r="D21" s="138"/>
      <c r="E21" s="13"/>
      <c r="F21" s="13"/>
    </row>
    <row r="22" spans="2:6" x14ac:dyDescent="0.25">
      <c r="B22" s="77" t="s">
        <v>6</v>
      </c>
      <c r="C22" s="77" t="s">
        <v>14</v>
      </c>
      <c r="D22" s="77" t="s">
        <v>11</v>
      </c>
      <c r="E22" s="78"/>
      <c r="F22" s="43"/>
    </row>
    <row r="23" spans="2:6" x14ac:dyDescent="0.25">
      <c r="B23" s="79">
        <v>0</v>
      </c>
      <c r="C23" s="80">
        <v>4800</v>
      </c>
      <c r="D23" s="81">
        <f>B23*C23</f>
        <v>0</v>
      </c>
      <c r="E23" s="78"/>
      <c r="F23" s="43"/>
    </row>
    <row r="24" spans="2:6" ht="30" customHeight="1" x14ac:dyDescent="0.25">
      <c r="B24" s="136" t="s">
        <v>8</v>
      </c>
      <c r="C24" s="136"/>
      <c r="D24" s="136"/>
      <c r="E24" s="78"/>
      <c r="F24" s="82"/>
    </row>
    <row r="25" spans="2:6" x14ac:dyDescent="0.25">
      <c r="B25" s="78"/>
      <c r="C25" s="78"/>
      <c r="D25" s="78"/>
      <c r="E25" s="78"/>
      <c r="F25" s="82"/>
    </row>
    <row r="26" spans="2:6" x14ac:dyDescent="0.25">
      <c r="B26" s="75" t="s">
        <v>56</v>
      </c>
      <c r="C26" s="78"/>
      <c r="D26" s="78"/>
      <c r="E26" s="78"/>
      <c r="F26" s="82"/>
    </row>
    <row r="27" spans="2:6" x14ac:dyDescent="0.25">
      <c r="B27" s="78" t="str">
        <f>Instructions!C15</f>
        <v>Please enter the per claim cost the Respondent proposes for Location 22 Services.</v>
      </c>
      <c r="C27" s="78"/>
      <c r="D27" s="78"/>
      <c r="E27" s="78"/>
      <c r="F27" s="82"/>
    </row>
    <row r="28" spans="2:6" x14ac:dyDescent="0.25">
      <c r="B28" s="77" t="s">
        <v>62</v>
      </c>
      <c r="C28" s="77" t="s">
        <v>63</v>
      </c>
      <c r="D28" s="77" t="s">
        <v>11</v>
      </c>
      <c r="E28" s="78"/>
      <c r="F28" s="82"/>
    </row>
    <row r="29" spans="2:6" x14ac:dyDescent="0.25">
      <c r="B29" s="79">
        <v>0</v>
      </c>
      <c r="C29" s="86">
        <v>10800</v>
      </c>
      <c r="D29" s="87">
        <f>B29*C29</f>
        <v>0</v>
      </c>
      <c r="E29" s="78"/>
      <c r="F29" s="82"/>
    </row>
    <row r="30" spans="2:6" x14ac:dyDescent="0.25">
      <c r="B30" s="88"/>
      <c r="C30" s="88"/>
      <c r="D30" s="88"/>
      <c r="E30" s="88"/>
      <c r="F30" s="88"/>
    </row>
    <row r="31" spans="2:6" x14ac:dyDescent="0.25">
      <c r="B31" s="89" t="s">
        <v>59</v>
      </c>
      <c r="C31" s="88"/>
      <c r="D31" s="88"/>
      <c r="E31" s="88"/>
      <c r="F31" s="88"/>
    </row>
    <row r="32" spans="2:6" x14ac:dyDescent="0.25">
      <c r="B32" s="88" t="str">
        <f>Instructions!C16</f>
        <v>Please enter the per completed review cost the Respondent proposes for PA Policy Draft Reviews.</v>
      </c>
      <c r="C32" s="88"/>
      <c r="D32" s="88"/>
      <c r="E32" s="88"/>
      <c r="F32" s="88"/>
    </row>
    <row r="33" spans="2:6" x14ac:dyDescent="0.25">
      <c r="B33" s="77" t="s">
        <v>3</v>
      </c>
      <c r="C33" s="77" t="s">
        <v>15</v>
      </c>
      <c r="D33" s="77" t="s">
        <v>11</v>
      </c>
      <c r="E33" s="88"/>
      <c r="F33" s="88"/>
    </row>
    <row r="34" spans="2:6" x14ac:dyDescent="0.25">
      <c r="B34" s="79">
        <v>0</v>
      </c>
      <c r="C34" s="60">
        <v>15</v>
      </c>
      <c r="D34" s="90">
        <f>B34*C34</f>
        <v>0</v>
      </c>
      <c r="E34" s="88"/>
      <c r="F34" s="88"/>
    </row>
    <row r="36" spans="2:6" x14ac:dyDescent="0.25">
      <c r="B36" s="91" t="s">
        <v>86</v>
      </c>
    </row>
    <row r="37" spans="2:6" ht="30" customHeight="1" x14ac:dyDescent="0.25">
      <c r="B37" s="135" t="str">
        <f>Instructions!C17</f>
        <v>Please enter the per survey cost the Respondent proposes for surveying providers about the Contractor's services.</v>
      </c>
      <c r="C37" s="135"/>
      <c r="D37" s="135"/>
    </row>
    <row r="38" spans="2:6" x14ac:dyDescent="0.25">
      <c r="B38" s="77" t="s">
        <v>88</v>
      </c>
      <c r="C38" s="77" t="s">
        <v>89</v>
      </c>
      <c r="D38" s="77" t="s">
        <v>11</v>
      </c>
    </row>
    <row r="39" spans="2:6" x14ac:dyDescent="0.25">
      <c r="B39" s="79">
        <v>0</v>
      </c>
      <c r="C39" s="60">
        <v>250</v>
      </c>
      <c r="D39" s="90">
        <f>B39*C39</f>
        <v>0</v>
      </c>
    </row>
    <row r="41" spans="2:6" x14ac:dyDescent="0.25">
      <c r="B41" s="91"/>
    </row>
  </sheetData>
  <mergeCells count="9">
    <mergeCell ref="C5:D5"/>
    <mergeCell ref="B12:D12"/>
    <mergeCell ref="B18:D18"/>
    <mergeCell ref="B37:D37"/>
    <mergeCell ref="B24:D24"/>
    <mergeCell ref="B9:D9"/>
    <mergeCell ref="B15:D15"/>
    <mergeCell ref="B21:D21"/>
    <mergeCell ref="C6:D6"/>
  </mergeCells>
  <pageMargins left="0.45" right="0.4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showGridLines="0" zoomScaleNormal="100" workbookViewId="0"/>
  </sheetViews>
  <sheetFormatPr defaultRowHeight="15.75" x14ac:dyDescent="0.25"/>
  <cols>
    <col min="1" max="1" width="2.7109375" style="2" customWidth="1"/>
    <col min="2" max="2" width="42.42578125" style="2" customWidth="1"/>
    <col min="3" max="3" width="33.85546875" style="2" customWidth="1"/>
    <col min="4" max="4" width="29.85546875" style="2" customWidth="1"/>
    <col min="5" max="5" width="24.5703125" style="2" customWidth="1"/>
    <col min="6" max="6" width="36.140625" style="2" customWidth="1"/>
    <col min="7" max="16384" width="9.140625" style="2"/>
  </cols>
  <sheetData>
    <row r="2" spans="2:7" ht="18.75" x14ac:dyDescent="0.3">
      <c r="B2" s="71" t="s">
        <v>105</v>
      </c>
    </row>
    <row r="3" spans="2:7" x14ac:dyDescent="0.25">
      <c r="B3" s="29" t="s">
        <v>18</v>
      </c>
    </row>
    <row r="4" spans="2:7" x14ac:dyDescent="0.25">
      <c r="B4" s="37" t="s">
        <v>22</v>
      </c>
    </row>
    <row r="5" spans="2:7" x14ac:dyDescent="0.25">
      <c r="C5" s="149" t="s">
        <v>0</v>
      </c>
      <c r="D5" s="149"/>
      <c r="F5" s="6"/>
      <c r="G5" s="6"/>
    </row>
    <row r="6" spans="2:7" x14ac:dyDescent="0.25">
      <c r="C6" s="145" t="str">
        <f>Instructions!C5</f>
        <v>Insert Respondent Name Here</v>
      </c>
      <c r="D6" s="145"/>
    </row>
    <row r="7" spans="2:7" x14ac:dyDescent="0.25">
      <c r="B7" s="72" t="s">
        <v>1</v>
      </c>
      <c r="C7" s="78"/>
      <c r="D7" s="78"/>
      <c r="E7" s="65"/>
    </row>
    <row r="8" spans="2:7" x14ac:dyDescent="0.25">
      <c r="B8" s="75" t="s">
        <v>27</v>
      </c>
      <c r="C8" s="78"/>
      <c r="D8" s="78"/>
    </row>
    <row r="9" spans="2:7" x14ac:dyDescent="0.25">
      <c r="B9" s="78" t="str">
        <f>Instructions!C20</f>
        <v>Please enter the per completed review cost the Respondent proposes for Reviews for Elective Inpatient Admissions.</v>
      </c>
      <c r="C9" s="78"/>
      <c r="D9" s="78"/>
    </row>
    <row r="10" spans="2:7" x14ac:dyDescent="0.25">
      <c r="B10" s="77" t="s">
        <v>3</v>
      </c>
      <c r="C10" s="77" t="s">
        <v>15</v>
      </c>
      <c r="D10" s="92" t="s">
        <v>10</v>
      </c>
    </row>
    <row r="11" spans="2:7" x14ac:dyDescent="0.25">
      <c r="B11" s="79">
        <v>0</v>
      </c>
      <c r="C11" s="93">
        <v>12000</v>
      </c>
      <c r="D11" s="81">
        <f>B11*C11</f>
        <v>0</v>
      </c>
    </row>
    <row r="12" spans="2:7" ht="30" customHeight="1" x14ac:dyDescent="0.25">
      <c r="B12" s="139" t="s">
        <v>9</v>
      </c>
      <c r="C12" s="139"/>
      <c r="D12" s="139"/>
      <c r="E12" s="35"/>
    </row>
    <row r="13" spans="2:7" x14ac:dyDescent="0.25">
      <c r="B13" s="43"/>
      <c r="C13" s="43"/>
      <c r="D13" s="43"/>
      <c r="E13" s="35"/>
    </row>
    <row r="14" spans="2:7" x14ac:dyDescent="0.25">
      <c r="B14" s="94" t="s">
        <v>7</v>
      </c>
      <c r="C14" s="43"/>
      <c r="D14" s="43"/>
      <c r="E14" s="35"/>
    </row>
    <row r="15" spans="2:7" x14ac:dyDescent="0.25">
      <c r="B15" s="95" t="s">
        <v>99</v>
      </c>
      <c r="C15" s="43"/>
      <c r="D15" s="43"/>
      <c r="E15" s="35"/>
    </row>
    <row r="16" spans="2:7" x14ac:dyDescent="0.25">
      <c r="B16" s="43" t="str">
        <f>Instructions!C21</f>
        <v>Please enter the total monthly fixed cost the Respondent proposes for managing the out-of-state FFS TBI population.</v>
      </c>
      <c r="C16" s="43"/>
      <c r="D16" s="43"/>
      <c r="E16" s="35"/>
    </row>
    <row r="17" spans="2:5" x14ac:dyDescent="0.25">
      <c r="B17" s="96" t="s">
        <v>73</v>
      </c>
      <c r="C17" s="77" t="s">
        <v>68</v>
      </c>
      <c r="D17" s="92" t="s">
        <v>10</v>
      </c>
    </row>
    <row r="18" spans="2:5" x14ac:dyDescent="0.25">
      <c r="B18" s="60">
        <v>30</v>
      </c>
      <c r="C18" s="97">
        <v>0</v>
      </c>
      <c r="D18" s="98">
        <f>C18*12</f>
        <v>0</v>
      </c>
    </row>
    <row r="19" spans="2:5" x14ac:dyDescent="0.25">
      <c r="B19" s="57" t="s">
        <v>84</v>
      </c>
      <c r="C19" s="99"/>
      <c r="D19" s="100"/>
    </row>
    <row r="20" spans="2:5" x14ac:dyDescent="0.25">
      <c r="B20" s="57"/>
      <c r="C20" s="99"/>
      <c r="D20" s="100"/>
    </row>
    <row r="21" spans="2:5" x14ac:dyDescent="0.25">
      <c r="B21" s="101" t="s">
        <v>101</v>
      </c>
      <c r="C21" s="99"/>
      <c r="D21" s="100"/>
    </row>
    <row r="22" spans="2:5" ht="31.5" customHeight="1" x14ac:dyDescent="0.25">
      <c r="B22" s="141" t="str">
        <f>Instructions!C22</f>
        <v>Alternative Pricing Scenario: Please enter the total monthly per member cost the Respondent proposes for managing the out-of-state FFS TBI population.</v>
      </c>
      <c r="C22" s="141"/>
      <c r="D22" s="141"/>
    </row>
    <row r="23" spans="2:5" x14ac:dyDescent="0.25">
      <c r="B23" s="96" t="s">
        <v>73</v>
      </c>
      <c r="C23" s="92" t="s">
        <v>76</v>
      </c>
      <c r="D23" s="92" t="s">
        <v>10</v>
      </c>
    </row>
    <row r="24" spans="2:5" x14ac:dyDescent="0.25">
      <c r="B24" s="60">
        <v>30</v>
      </c>
      <c r="C24" s="102">
        <v>0</v>
      </c>
      <c r="D24" s="98">
        <f>C24*12*30</f>
        <v>0</v>
      </c>
      <c r="E24" s="35"/>
    </row>
    <row r="25" spans="2:5" x14ac:dyDescent="0.25">
      <c r="B25" s="57" t="s">
        <v>85</v>
      </c>
      <c r="C25" s="103"/>
      <c r="D25" s="100"/>
      <c r="E25" s="35"/>
    </row>
    <row r="26" spans="2:5" x14ac:dyDescent="0.25">
      <c r="B26" s="57"/>
      <c r="C26" s="43"/>
      <c r="D26" s="43"/>
      <c r="E26" s="35"/>
    </row>
    <row r="27" spans="2:5" x14ac:dyDescent="0.25">
      <c r="B27" s="94" t="s">
        <v>91</v>
      </c>
      <c r="C27" s="43"/>
      <c r="D27" s="43"/>
      <c r="E27" s="35"/>
    </row>
    <row r="28" spans="2:5" x14ac:dyDescent="0.25">
      <c r="B28" s="140" t="str">
        <f>Instructions!C23</f>
        <v>Please enter the per completed review cost the Respondent proposes for Peer Review Studies.</v>
      </c>
      <c r="C28" s="140"/>
      <c r="D28" s="140"/>
      <c r="E28" s="104"/>
    </row>
    <row r="29" spans="2:5" x14ac:dyDescent="0.25">
      <c r="B29" s="77" t="s">
        <v>42</v>
      </c>
      <c r="C29" s="77" t="s">
        <v>15</v>
      </c>
      <c r="D29" s="92" t="s">
        <v>10</v>
      </c>
    </row>
    <row r="30" spans="2:5" x14ac:dyDescent="0.25">
      <c r="B30" s="79">
        <v>0</v>
      </c>
      <c r="C30" s="60">
        <v>15</v>
      </c>
      <c r="D30" s="81">
        <f>B30*C30</f>
        <v>0</v>
      </c>
    </row>
    <row r="31" spans="2:5" x14ac:dyDescent="0.25">
      <c r="B31" s="105"/>
      <c r="C31" s="57"/>
      <c r="D31" s="106"/>
    </row>
    <row r="32" spans="2:5" x14ac:dyDescent="0.25">
      <c r="B32" s="94" t="s">
        <v>90</v>
      </c>
      <c r="C32" s="57"/>
      <c r="D32" s="106"/>
    </row>
    <row r="33" spans="2:5" ht="32.25" customHeight="1" x14ac:dyDescent="0.25">
      <c r="B33" s="140" t="str">
        <f>Instructions!C24</f>
        <v>Please enter the per completed review cost the Respondent proposes for Reviews from Independent Review Organizations.</v>
      </c>
      <c r="C33" s="140"/>
      <c r="D33" s="140"/>
    </row>
    <row r="34" spans="2:5" x14ac:dyDescent="0.25">
      <c r="B34" s="77" t="s">
        <v>3</v>
      </c>
      <c r="C34" s="77" t="s">
        <v>15</v>
      </c>
      <c r="D34" s="92" t="s">
        <v>10</v>
      </c>
    </row>
    <row r="35" spans="2:5" x14ac:dyDescent="0.25">
      <c r="B35" s="79">
        <v>0</v>
      </c>
      <c r="C35" s="60">
        <v>15</v>
      </c>
      <c r="D35" s="81">
        <f>B35*C35</f>
        <v>0</v>
      </c>
      <c r="E35" s="35"/>
    </row>
    <row r="36" spans="2:5" s="109" customFormat="1" x14ac:dyDescent="0.25">
      <c r="B36" s="105"/>
      <c r="C36" s="107"/>
      <c r="D36" s="106"/>
      <c r="E36" s="108"/>
    </row>
    <row r="37" spans="2:5" x14ac:dyDescent="0.25">
      <c r="B37" s="94" t="s">
        <v>4</v>
      </c>
      <c r="C37" s="43"/>
      <c r="D37" s="43"/>
      <c r="E37" s="35"/>
    </row>
    <row r="38" spans="2:5" x14ac:dyDescent="0.25">
      <c r="B38" s="43" t="str">
        <f>Instructions!C25</f>
        <v>Please enter the per completed review cost the Respondent proposes for Focused Studies.</v>
      </c>
      <c r="C38" s="43"/>
      <c r="D38" s="43"/>
      <c r="E38" s="35"/>
    </row>
    <row r="39" spans="2:5" x14ac:dyDescent="0.25">
      <c r="B39" s="77" t="s">
        <v>42</v>
      </c>
      <c r="C39" s="77" t="s">
        <v>16</v>
      </c>
      <c r="D39" s="92" t="s">
        <v>10</v>
      </c>
    </row>
    <row r="40" spans="2:5" x14ac:dyDescent="0.25">
      <c r="B40" s="79">
        <v>0</v>
      </c>
      <c r="C40" s="60">
        <v>1</v>
      </c>
      <c r="D40" s="81">
        <f>B40*C40</f>
        <v>0</v>
      </c>
    </row>
  </sheetData>
  <mergeCells count="6">
    <mergeCell ref="C5:D5"/>
    <mergeCell ref="C6:D6"/>
    <mergeCell ref="B12:D12"/>
    <mergeCell ref="B28:D28"/>
    <mergeCell ref="B22:D22"/>
    <mergeCell ref="B33:D33"/>
  </mergeCells>
  <pageMargins left="0.45" right="0.45" top="0.5" bottom="0.5" header="0.3" footer="0.3"/>
  <pageSetup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showGridLines="0" zoomScaleNormal="100" workbookViewId="0"/>
  </sheetViews>
  <sheetFormatPr defaultRowHeight="15.75" x14ac:dyDescent="0.25"/>
  <cols>
    <col min="1" max="1" width="2.7109375" style="2" customWidth="1"/>
    <col min="2" max="2" width="27.7109375" style="2" customWidth="1"/>
    <col min="3" max="3" width="33.85546875" style="2" customWidth="1"/>
    <col min="4" max="4" width="28.85546875" style="2" customWidth="1"/>
    <col min="5" max="5" width="24.5703125" style="2" customWidth="1"/>
    <col min="6" max="6" width="36.140625" style="2" customWidth="1"/>
    <col min="7" max="16384" width="9.140625" style="2"/>
  </cols>
  <sheetData>
    <row r="2" spans="2:7" ht="18.75" x14ac:dyDescent="0.3">
      <c r="B2" s="71" t="s">
        <v>105</v>
      </c>
    </row>
    <row r="3" spans="2:7" x14ac:dyDescent="0.25">
      <c r="B3" s="29" t="s">
        <v>18</v>
      </c>
    </row>
    <row r="4" spans="2:7" x14ac:dyDescent="0.25">
      <c r="B4" s="37" t="s">
        <v>24</v>
      </c>
    </row>
    <row r="5" spans="2:7" ht="13.5" customHeight="1" x14ac:dyDescent="0.25">
      <c r="C5" s="149" t="s">
        <v>0</v>
      </c>
      <c r="D5" s="149"/>
      <c r="F5" s="6"/>
      <c r="G5" s="6"/>
    </row>
    <row r="6" spans="2:7" x14ac:dyDescent="0.25">
      <c r="C6" s="145" t="str">
        <f>Instructions!C5</f>
        <v>Insert Respondent Name Here</v>
      </c>
      <c r="D6" s="145"/>
    </row>
    <row r="7" spans="2:7" x14ac:dyDescent="0.25">
      <c r="B7" s="72" t="s">
        <v>19</v>
      </c>
      <c r="C7" s="73"/>
      <c r="D7" s="88"/>
    </row>
    <row r="8" spans="2:7" x14ac:dyDescent="0.25">
      <c r="B8" s="94" t="s">
        <v>32</v>
      </c>
      <c r="C8" s="73"/>
      <c r="D8" s="88"/>
    </row>
    <row r="9" spans="2:7" x14ac:dyDescent="0.25">
      <c r="B9" s="95" t="s">
        <v>99</v>
      </c>
      <c r="C9" s="95"/>
      <c r="D9" s="95"/>
    </row>
    <row r="10" spans="2:7" ht="30" customHeight="1" x14ac:dyDescent="0.25">
      <c r="B10" s="138" t="str">
        <f>Instructions!C28</f>
        <v>Please enter the total monthly fixed cost the Respondent proposes for managing the RCP duties and providing care coordination services for FFS Medicaid members in the RCP.</v>
      </c>
      <c r="C10" s="138"/>
      <c r="D10" s="138"/>
    </row>
    <row r="11" spans="2:7" x14ac:dyDescent="0.25">
      <c r="B11" s="77" t="s">
        <v>70</v>
      </c>
      <c r="C11" s="77" t="s">
        <v>68</v>
      </c>
      <c r="D11" s="92" t="s">
        <v>10</v>
      </c>
    </row>
    <row r="12" spans="2:7" x14ac:dyDescent="0.25">
      <c r="B12" s="110">
        <v>50</v>
      </c>
      <c r="C12" s="97">
        <v>0</v>
      </c>
      <c r="D12" s="111">
        <f>C12*12</f>
        <v>0</v>
      </c>
    </row>
    <row r="13" spans="2:7" x14ac:dyDescent="0.25">
      <c r="B13" s="57" t="s">
        <v>84</v>
      </c>
      <c r="C13" s="99"/>
      <c r="D13" s="112"/>
    </row>
    <row r="14" spans="2:7" x14ac:dyDescent="0.25">
      <c r="B14" s="57"/>
      <c r="C14" s="99"/>
      <c r="D14" s="112"/>
    </row>
    <row r="15" spans="2:7" x14ac:dyDescent="0.25">
      <c r="B15" s="95" t="s">
        <v>101</v>
      </c>
      <c r="C15" s="43"/>
      <c r="D15" s="88"/>
    </row>
    <row r="16" spans="2:7" ht="46.5" customHeight="1" x14ac:dyDescent="0.25">
      <c r="B16" s="141" t="str">
        <f>Instructions!C29</f>
        <v>Alternative Pricing Scenario: Please enter the total monthly per member cost the Respondent proposes for managing the RCP duties and providing care coordination services for FFS Medicaid members in the RCP.</v>
      </c>
      <c r="C16" s="141"/>
      <c r="D16" s="141"/>
    </row>
    <row r="17" spans="2:4" x14ac:dyDescent="0.25">
      <c r="B17" s="77" t="s">
        <v>70</v>
      </c>
      <c r="C17" s="92" t="s">
        <v>76</v>
      </c>
      <c r="D17" s="92" t="s">
        <v>10</v>
      </c>
    </row>
    <row r="18" spans="2:4" x14ac:dyDescent="0.25">
      <c r="B18" s="110">
        <v>50</v>
      </c>
      <c r="C18" s="102">
        <v>0</v>
      </c>
      <c r="D18" s="111">
        <f>C18*12*50</f>
        <v>0</v>
      </c>
    </row>
    <row r="19" spans="2:4" x14ac:dyDescent="0.25">
      <c r="B19" s="57" t="s">
        <v>85</v>
      </c>
    </row>
  </sheetData>
  <mergeCells count="4">
    <mergeCell ref="B10:D10"/>
    <mergeCell ref="B16:D16"/>
    <mergeCell ref="C5:D5"/>
    <mergeCell ref="C6:D6"/>
  </mergeCells>
  <pageMargins left="0.45" right="0.45" top="0.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showGridLines="0" zoomScaleNormal="100" workbookViewId="0"/>
  </sheetViews>
  <sheetFormatPr defaultRowHeight="15.75" x14ac:dyDescent="0.25"/>
  <cols>
    <col min="1" max="1" width="2.7109375" style="2" customWidth="1"/>
    <col min="2" max="2" width="29.5703125" style="2" customWidth="1"/>
    <col min="3" max="3" width="33.85546875" style="2" customWidth="1"/>
    <col min="4" max="4" width="28.85546875" style="2" customWidth="1"/>
    <col min="5" max="5" width="24.5703125" style="2" customWidth="1"/>
    <col min="6" max="6" width="36.140625" style="2" customWidth="1"/>
    <col min="7" max="16384" width="9.140625" style="2"/>
  </cols>
  <sheetData>
    <row r="2" spans="2:7" ht="18.75" x14ac:dyDescent="0.3">
      <c r="B2" s="71" t="s">
        <v>105</v>
      </c>
    </row>
    <row r="3" spans="2:7" x14ac:dyDescent="0.25">
      <c r="B3" s="29" t="s">
        <v>18</v>
      </c>
    </row>
    <row r="4" spans="2:7" x14ac:dyDescent="0.25">
      <c r="B4" s="37" t="s">
        <v>17</v>
      </c>
    </row>
    <row r="5" spans="2:7" ht="13.5" customHeight="1" x14ac:dyDescent="0.25">
      <c r="C5" s="146" t="s">
        <v>0</v>
      </c>
      <c r="F5" s="6"/>
      <c r="G5" s="6"/>
    </row>
    <row r="6" spans="2:7" x14ac:dyDescent="0.25">
      <c r="C6" s="150" t="str">
        <f>Instructions!C5</f>
        <v>Insert Respondent Name Here</v>
      </c>
    </row>
    <row r="7" spans="2:7" x14ac:dyDescent="0.25">
      <c r="B7" s="113" t="s">
        <v>17</v>
      </c>
      <c r="C7" s="43"/>
      <c r="D7" s="43"/>
      <c r="E7" s="88"/>
    </row>
    <row r="8" spans="2:7" x14ac:dyDescent="0.25">
      <c r="B8" s="94" t="s">
        <v>33</v>
      </c>
      <c r="C8" s="43"/>
      <c r="D8" s="43"/>
      <c r="E8" s="88"/>
    </row>
    <row r="9" spans="2:7" ht="30.75" customHeight="1" x14ac:dyDescent="0.25">
      <c r="B9" s="142" t="str">
        <f>Instructions!C32</f>
        <v>Please enter the total per instance fixed cost the Respondent proposes for managing Single Case Agreements.</v>
      </c>
      <c r="C9" s="142"/>
      <c r="D9" s="43"/>
      <c r="E9" s="88"/>
    </row>
    <row r="10" spans="2:7" x14ac:dyDescent="0.25">
      <c r="B10" s="96" t="s">
        <v>71</v>
      </c>
      <c r="C10" s="77" t="s">
        <v>74</v>
      </c>
      <c r="D10" s="43"/>
      <c r="E10" s="88"/>
    </row>
    <row r="11" spans="2:7" x14ac:dyDescent="0.25">
      <c r="B11" s="60">
        <v>6</v>
      </c>
      <c r="C11" s="97">
        <v>0</v>
      </c>
      <c r="D11" s="43"/>
      <c r="E11" s="88"/>
    </row>
    <row r="12" spans="2:7" x14ac:dyDescent="0.25">
      <c r="B12" s="43"/>
      <c r="C12" s="43"/>
      <c r="D12" s="43"/>
      <c r="E12" s="88"/>
    </row>
    <row r="13" spans="2:7" x14ac:dyDescent="0.25">
      <c r="B13" s="94" t="s">
        <v>35</v>
      </c>
      <c r="C13" s="43"/>
      <c r="D13" s="43"/>
      <c r="E13" s="88"/>
    </row>
    <row r="14" spans="2:7" ht="46.5" customHeight="1" x14ac:dyDescent="0.25">
      <c r="B14" s="142" t="str">
        <f>Instructions!C33</f>
        <v>Please enter the total per instance fixed cost the Respondent proposes for managing and developing authorizations for Special Case Considerations.</v>
      </c>
      <c r="C14" s="142"/>
      <c r="D14" s="43"/>
      <c r="E14" s="88"/>
    </row>
    <row r="15" spans="2:7" x14ac:dyDescent="0.25">
      <c r="B15" s="96" t="s">
        <v>72</v>
      </c>
      <c r="C15" s="77" t="s">
        <v>75</v>
      </c>
      <c r="D15" s="43"/>
      <c r="E15" s="88"/>
    </row>
    <row r="16" spans="2:7" x14ac:dyDescent="0.25">
      <c r="B16" s="60">
        <v>3</v>
      </c>
      <c r="C16" s="97">
        <v>0</v>
      </c>
      <c r="D16" s="43"/>
      <c r="E16" s="88"/>
    </row>
    <row r="17" spans="2:5" x14ac:dyDescent="0.25">
      <c r="B17" s="43"/>
      <c r="C17" s="43"/>
      <c r="D17" s="43"/>
      <c r="E17" s="88"/>
    </row>
    <row r="18" spans="2:5" x14ac:dyDescent="0.25">
      <c r="B18" s="114" t="s">
        <v>50</v>
      </c>
      <c r="C18" s="88"/>
      <c r="D18" s="88"/>
      <c r="E18" s="88"/>
    </row>
    <row r="19" spans="2:5" ht="60.75" customHeight="1" x14ac:dyDescent="0.25">
      <c r="B19" s="141" t="str">
        <f>Instructions!C34</f>
        <v>Please enter the total monthly per member cost the Respondent proposes for providing care coordination for FFS members who have the potential to overutilize Medicaid services. Pricing is tiered; so please fill out all yellow shaded regions.</v>
      </c>
      <c r="C19" s="141"/>
      <c r="D19" s="115"/>
      <c r="E19" s="115"/>
    </row>
    <row r="20" spans="2:5" x14ac:dyDescent="0.25">
      <c r="B20" s="116" t="s">
        <v>51</v>
      </c>
      <c r="C20" s="92" t="s">
        <v>76</v>
      </c>
      <c r="D20" s="117"/>
    </row>
    <row r="21" spans="2:5" x14ac:dyDescent="0.25">
      <c r="B21" s="118" t="s">
        <v>52</v>
      </c>
      <c r="C21" s="102">
        <v>0</v>
      </c>
      <c r="D21" s="88"/>
    </row>
    <row r="22" spans="2:5" x14ac:dyDescent="0.25">
      <c r="B22" s="110" t="s">
        <v>53</v>
      </c>
      <c r="C22" s="102">
        <v>0</v>
      </c>
      <c r="D22" s="88"/>
    </row>
    <row r="23" spans="2:5" x14ac:dyDescent="0.25">
      <c r="B23" s="110" t="s">
        <v>54</v>
      </c>
      <c r="C23" s="102">
        <v>0</v>
      </c>
      <c r="D23" s="88"/>
    </row>
    <row r="24" spans="2:5" x14ac:dyDescent="0.25">
      <c r="B24" s="110" t="s">
        <v>80</v>
      </c>
      <c r="C24" s="102">
        <v>0</v>
      </c>
      <c r="D24" s="88"/>
    </row>
    <row r="25" spans="2:5" x14ac:dyDescent="0.25">
      <c r="B25" s="110" t="s">
        <v>55</v>
      </c>
      <c r="C25" s="102">
        <v>0</v>
      </c>
      <c r="D25" s="88"/>
    </row>
    <row r="26" spans="2:5" ht="32.25" customHeight="1" x14ac:dyDescent="0.25">
      <c r="B26" s="143" t="s">
        <v>98</v>
      </c>
      <c r="C26" s="144"/>
    </row>
    <row r="28" spans="2:5" x14ac:dyDescent="0.25">
      <c r="B28" s="91" t="s">
        <v>106</v>
      </c>
    </row>
    <row r="29" spans="2:5" ht="92.25" customHeight="1" x14ac:dyDescent="0.25">
      <c r="B29" s="121" t="str">
        <f>Instructions!C35</f>
        <v>Please enter the hourly rate the Respondent proposes for all additional work as may be approved by the State (e.g., recertification; see Attachment D, Section 1.5).</v>
      </c>
      <c r="C29" s="120"/>
    </row>
    <row r="30" spans="2:5" x14ac:dyDescent="0.25">
      <c r="B30" s="119" t="s">
        <v>107</v>
      </c>
    </row>
    <row r="31" spans="2:5" x14ac:dyDescent="0.25">
      <c r="B31" s="102">
        <v>0</v>
      </c>
    </row>
  </sheetData>
  <mergeCells count="4">
    <mergeCell ref="B9:C9"/>
    <mergeCell ref="B14:C14"/>
    <mergeCell ref="B19:C19"/>
    <mergeCell ref="B26:C26"/>
  </mergeCells>
  <pageMargins left="0.45" right="0.45" top="0.5" bottom="0.5" header="0.3" footer="0.3"/>
  <pageSetup orientation="portrait" r:id="rId1"/>
  <ignoredErrors>
    <ignoredError sqref="B21"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Cost Summary</vt:lpstr>
      <vt:lpstr>Prior Authorization</vt:lpstr>
      <vt:lpstr>Utilization Management</vt:lpstr>
      <vt:lpstr>Right Choices Program</vt:lpstr>
      <vt:lpstr>Additional Services</vt:lpstr>
      <vt:lpstr>'Additional Services'!Print_Area</vt:lpstr>
      <vt:lpstr>'Cost Summary'!Print_Area</vt:lpstr>
      <vt:lpstr>Instructions!Print_Area</vt:lpstr>
      <vt:lpstr>'Prior Authorization'!Print_Area</vt:lpstr>
      <vt:lpstr>'Right Choices Program'!Print_Area</vt:lpstr>
      <vt:lpstr>'Utilization Management'!Print_Area</vt:lpstr>
      <vt:lpstr>'Cost Summary'!Print_Titles</vt:lpstr>
    </vt:vector>
  </TitlesOfParts>
  <Company>Prairie Quest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Kentaro</dc:creator>
  <cp:lastModifiedBy>TOM ARNOLD</cp:lastModifiedBy>
  <cp:lastPrinted>2018-10-08T21:39:15Z</cp:lastPrinted>
  <dcterms:created xsi:type="dcterms:W3CDTF">2006-10-17T18:52:55Z</dcterms:created>
  <dcterms:modified xsi:type="dcterms:W3CDTF">2018-10-29T13:33:14Z</dcterms:modified>
</cp:coreProperties>
</file>